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69.xml" ContentType="application/vnd.ms-office.activeX+xml"/>
  <Override PartName="/xl/activeX/activeX70.xml" ContentType="application/vnd.ms-office.activeX+xml"/>
  <Override PartName="/xl/activeX/activeX71.xml" ContentType="application/vnd.ms-office.activeX+xml"/>
  <Override PartName="/xl/activeX/activeX72.xml" ContentType="application/vnd.ms-office.activeX+xml"/>
  <Override PartName="/xl/activeX/activeX73.xml" ContentType="application/vnd.ms-office.activeX+xml"/>
  <Override PartName="/xl/activeX/activeX74.xml" ContentType="application/vnd.ms-office.activeX+xml"/>
  <Override PartName="/xl/activeX/activeX75.xml" ContentType="application/vnd.ms-office.activeX+xml"/>
  <Override PartName="/xl/activeX/activeX76.xml" ContentType="application/vnd.ms-office.activeX+xml"/>
  <Override PartName="/xl/activeX/activeX77.xml" ContentType="application/vnd.ms-office.activeX+xml"/>
  <Override PartName="/xl/activeX/activeX78.xml" ContentType="application/vnd.ms-office.activeX+xml"/>
  <Override PartName="/xl/activeX/activeX79.xml" ContentType="application/vnd.ms-office.activeX+xml"/>
  <Override PartName="/xl/activeX/activeX80.xml" ContentType="application/vnd.ms-office.activeX+xml"/>
  <Override PartName="/xl/activeX/activeX81.xml" ContentType="application/vnd.ms-office.activeX+xml"/>
  <Override PartName="/xl/activeX/activeX82.xml" ContentType="application/vnd.ms-office.activeX+xml"/>
  <Override PartName="/xl/activeX/activeX83.xml" ContentType="application/vnd.ms-office.activeX+xml"/>
  <Override PartName="/xl/activeX/activeX84.xml" ContentType="application/vnd.ms-office.activeX+xml"/>
  <Override PartName="/xl/activeX/activeX85.xml" ContentType="application/vnd.ms-office.activeX+xml"/>
  <Override PartName="/xl/activeX/activeX86.xml" ContentType="application/vnd.ms-office.activeX+xml"/>
  <Override PartName="/xl/activeX/activeX87.xml" ContentType="application/vnd.ms-office.activeX+xml"/>
  <Override PartName="/xl/activeX/activeX88.xml" ContentType="application/vnd.ms-office.activeX+xml"/>
  <Override PartName="/xl/activeX/activeX89.xml" ContentType="application/vnd.ms-office.activeX+xml"/>
  <Override PartName="/xl/activeX/activeX90.xml" ContentType="application/vnd.ms-office.activeX+xml"/>
  <Override PartName="/xl/activeX/activeX91.xml" ContentType="application/vnd.ms-office.activeX+xml"/>
  <Override PartName="/xl/activeX/activeX92.xml" ContentType="application/vnd.ms-office.activeX+xml"/>
  <Override PartName="/xl/activeX/activeX93.xml" ContentType="application/vnd.ms-office.activeX+xml"/>
  <Override PartName="/xl/activeX/activeX94.xml" ContentType="application/vnd.ms-office.activeX+xml"/>
  <Override PartName="/xl/activeX/activeX95.xml" ContentType="application/vnd.ms-office.activeX+xml"/>
  <Override PartName="/xl/activeX/activeX96.xml" ContentType="application/vnd.ms-office.activeX+xml"/>
  <Override PartName="/xl/activeX/activeX97.xml" ContentType="application/vnd.ms-office.activeX+xml"/>
  <Override PartName="/xl/activeX/activeX98.xml" ContentType="application/vnd.ms-office.activeX+xml"/>
  <Override PartName="/xl/activeX/activeX99.xml" ContentType="application/vnd.ms-office.activeX+xml"/>
  <Override PartName="/xl/activeX/activeX100.xml" ContentType="application/vnd.ms-office.activeX+xml"/>
  <Override PartName="/xl/activeX/activeX101.xml" ContentType="application/vnd.ms-office.activeX+xml"/>
  <Override PartName="/xl/activeX/activeX102.xml" ContentType="application/vnd.ms-office.activeX+xml"/>
  <Override PartName="/xl/activeX/activeX103.xml" ContentType="application/vnd.ms-office.activeX+xml"/>
  <Override PartName="/xl/activeX/activeX104.xml" ContentType="application/vnd.ms-office.activeX+xml"/>
  <Override PartName="/xl/activeX/activeX105.xml" ContentType="application/vnd.ms-office.activeX+xml"/>
  <Override PartName="/xl/activeX/activeX106.xml" ContentType="application/vnd.ms-office.activeX+xml"/>
  <Override PartName="/xl/activeX/activeX107.xml" ContentType="application/vnd.ms-office.activeX+xml"/>
  <Override PartName="/xl/activeX/activeX108.xml" ContentType="application/vnd.ms-office.activeX+xml"/>
  <Override PartName="/xl/activeX/activeX109.xml" ContentType="application/vnd.ms-office.activeX+xml"/>
  <Override PartName="/xl/activeX/activeX110.xml" ContentType="application/vnd.ms-office.activeX+xml"/>
  <Override PartName="/xl/activeX/activeX111.xml" ContentType="application/vnd.ms-office.activeX+xml"/>
  <Override PartName="/xl/activeX/activeX112.xml" ContentType="application/vnd.ms-office.activeX+xml"/>
  <Override PartName="/xl/activeX/activeX113.xml" ContentType="application/vnd.ms-office.activeX+xml"/>
  <Override PartName="/xl/activeX/activeX114.xml" ContentType="application/vnd.ms-office.activeX+xml"/>
  <Override PartName="/xl/activeX/activeX115.xml" ContentType="application/vnd.ms-office.activeX+xml"/>
  <Override PartName="/xl/activeX/activeX116.xml" ContentType="application/vnd.ms-office.activeX+xml"/>
  <Override PartName="/xl/activeX/activeX117.xml" ContentType="application/vnd.ms-office.activeX+xml"/>
  <Override PartName="/xl/activeX/activeX118.xml" ContentType="application/vnd.ms-office.activeX+xml"/>
  <Override PartName="/xl/activeX/activeX119.xml" ContentType="application/vnd.ms-office.activeX+xml"/>
  <Override PartName="/xl/activeX/activeX120.xml" ContentType="application/vnd.ms-office.activeX+xml"/>
  <Override PartName="/xl/activeX/activeX121.xml" ContentType="application/vnd.ms-office.activeX+xml"/>
  <Override PartName="/xl/activeX/activeX122.xml" ContentType="application/vnd.ms-office.activeX+xml"/>
  <Override PartName="/xl/activeX/activeX123.xml" ContentType="application/vnd.ms-office.activeX+xml"/>
  <Override PartName="/xl/activeX/activeX124.xml" ContentType="application/vnd.ms-office.activeX+xml"/>
  <Override PartName="/xl/activeX/activeX125.xml" ContentType="application/vnd.ms-office.activeX+xml"/>
  <Override PartName="/xl/activeX/activeX126.xml" ContentType="application/vnd.ms-office.activeX+xml"/>
  <Override PartName="/xl/activeX/activeX127.xml" ContentType="application/vnd.ms-office.activeX+xml"/>
  <Override PartName="/xl/activeX/activeX128.xml" ContentType="application/vnd.ms-office.activeX+xml"/>
  <Override PartName="/xl/activeX/activeX129.xml" ContentType="application/vnd.ms-office.activeX+xml"/>
  <Override PartName="/xl/activeX/activeX130.xml" ContentType="application/vnd.ms-office.activeX+xml"/>
  <Override PartName="/xl/activeX/activeX131.xml" ContentType="application/vnd.ms-office.activeX+xml"/>
  <Override PartName="/xl/activeX/activeX132.xml" ContentType="application/vnd.ms-office.activeX+xml"/>
  <Override PartName="/xl/activeX/activeX133.xml" ContentType="application/vnd.ms-office.activeX+xml"/>
  <Override PartName="/xl/activeX/activeX134.xml" ContentType="application/vnd.ms-office.activeX+xml"/>
  <Override PartName="/xl/activeX/activeX135.xml" ContentType="application/vnd.ms-office.activeX+xml"/>
  <Override PartName="/xl/activeX/activeX136.xml" ContentType="application/vnd.ms-office.activeX+xml"/>
  <Override PartName="/xl/activeX/activeX137.xml" ContentType="application/vnd.ms-office.activeX+xml"/>
  <Override PartName="/xl/activeX/activeX138.xml" ContentType="application/vnd.ms-office.activeX+xml"/>
  <Override PartName="/xl/activeX/activeX139.xml" ContentType="application/vnd.ms-office.activeX+xml"/>
  <Override PartName="/xl/activeX/activeX140.xml" ContentType="application/vnd.ms-office.activeX+xml"/>
  <Override PartName="/xl/activeX/activeX141.xml" ContentType="application/vnd.ms-office.activeX+xml"/>
  <Override PartName="/xl/activeX/activeX142.xml" ContentType="application/vnd.ms-office.activeX+xml"/>
  <Override PartName="/xl/activeX/activeX143.xml" ContentType="application/vnd.ms-office.activeX+xml"/>
  <Override PartName="/xl/activeX/activeX144.xml" ContentType="application/vnd.ms-office.activeX+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Control Interno\VIGENCIA 2026\"/>
    </mc:Choice>
  </mc:AlternateContent>
  <xr:revisionPtr revIDLastSave="0" documentId="13_ncr:1_{7C9CC7E2-60F7-4DA0-B3D8-CF50FA93F52B}" xr6:coauthVersionLast="47" xr6:coauthVersionMax="47" xr10:uidLastSave="{00000000-0000-0000-0000-000000000000}"/>
  <bookViews>
    <workbookView xWindow="-120" yWindow="-120" windowWidth="29040" windowHeight="15840" activeTab="1" xr2:uid="{2D65A99F-4112-4D75-8460-9F697A06C806}"/>
  </bookViews>
  <sheets>
    <sheet name="PrimeraHora" sheetId="1" r:id="rId1"/>
    <sheet name="Hoja2" sheetId="3" r:id="rId2"/>
    <sheet name="Hoja1" sheetId="4" r:id="rId3"/>
  </sheets>
  <definedNames>
    <definedName name="_xlnm._FilterDatabase" localSheetId="2" hidden="1">Hoja1!$A$1:$E$1</definedName>
    <definedName name="_xlnm._FilterDatabase" localSheetId="1" hidden="1">Hoja2!$B$82:$C$82</definedName>
    <definedName name="_xlnm._FilterDatabase" localSheetId="0" hidden="1">PrimeraHora!$A$2:$M$130</definedName>
  </definedNames>
  <calcPr calcId="181029"/>
</workbook>
</file>

<file path=xl/calcChain.xml><?xml version="1.0" encoding="utf-8"?>
<calcChain xmlns="http://schemas.openxmlformats.org/spreadsheetml/2006/main">
  <c r="D98" i="3" l="1"/>
  <c r="D99" i="3"/>
  <c r="D100" i="3"/>
  <c r="D101" i="3"/>
  <c r="D102" i="3"/>
  <c r="D103" i="3"/>
  <c r="D44" i="3"/>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3" i="1"/>
  <c r="C3" i="4"/>
  <c r="E3" i="4" s="1"/>
  <c r="C4" i="4"/>
  <c r="E4" i="4" s="1"/>
  <c r="C5" i="4"/>
  <c r="E5" i="4" s="1"/>
  <c r="C6" i="4"/>
  <c r="E6" i="4" s="1"/>
  <c r="C7" i="4"/>
  <c r="E7" i="4" s="1"/>
  <c r="C8" i="4"/>
  <c r="E8" i="4" s="1"/>
  <c r="C9" i="4"/>
  <c r="E9" i="4" s="1"/>
  <c r="C10" i="4"/>
  <c r="E10" i="4" s="1"/>
  <c r="C11" i="4"/>
  <c r="E11" i="4" s="1"/>
  <c r="C12" i="4"/>
  <c r="E12" i="4" s="1"/>
  <c r="C13" i="4"/>
  <c r="E13" i="4" s="1"/>
  <c r="C14" i="4"/>
  <c r="E14" i="4" s="1"/>
  <c r="C15" i="4"/>
  <c r="E15" i="4" s="1"/>
  <c r="C16" i="4"/>
  <c r="E16" i="4" s="1"/>
  <c r="C17" i="4"/>
  <c r="E17" i="4" s="1"/>
  <c r="C18" i="4"/>
  <c r="E18" i="4" s="1"/>
  <c r="C19" i="4"/>
  <c r="E19" i="4" s="1"/>
  <c r="C20" i="4"/>
  <c r="E20" i="4" s="1"/>
  <c r="C21" i="4"/>
  <c r="E21" i="4" s="1"/>
  <c r="C22" i="4"/>
  <c r="E22" i="4" s="1"/>
  <c r="C23" i="4"/>
  <c r="E23" i="4" s="1"/>
  <c r="C24" i="4"/>
  <c r="E24" i="4" s="1"/>
  <c r="C25" i="4"/>
  <c r="E25" i="4" s="1"/>
  <c r="C26" i="4"/>
  <c r="E26" i="4" s="1"/>
  <c r="C27" i="4"/>
  <c r="E27" i="4" s="1"/>
  <c r="C28" i="4"/>
  <c r="E28" i="4" s="1"/>
  <c r="C29" i="4"/>
  <c r="E29" i="4" s="1"/>
  <c r="C30" i="4"/>
  <c r="E30" i="4" s="1"/>
  <c r="C31" i="4"/>
  <c r="E31" i="4" s="1"/>
  <c r="C32" i="4"/>
  <c r="E32" i="4" s="1"/>
  <c r="C33" i="4"/>
  <c r="E33" i="4" s="1"/>
  <c r="C34" i="4"/>
  <c r="E34" i="4" s="1"/>
  <c r="C35" i="4"/>
  <c r="E35" i="4" s="1"/>
  <c r="C36" i="4"/>
  <c r="E36" i="4" s="1"/>
  <c r="C37" i="4"/>
  <c r="E37" i="4" s="1"/>
  <c r="C38" i="4"/>
  <c r="E38" i="4" s="1"/>
  <c r="C39" i="4"/>
  <c r="E39" i="4" s="1"/>
  <c r="C40" i="4"/>
  <c r="E40" i="4" s="1"/>
  <c r="C41" i="4"/>
  <c r="E41" i="4" s="1"/>
  <c r="C42" i="4"/>
  <c r="E42" i="4" s="1"/>
  <c r="C43" i="4"/>
  <c r="E43" i="4" s="1"/>
  <c r="C44" i="4"/>
  <c r="E44" i="4" s="1"/>
  <c r="C45" i="4"/>
  <c r="E45" i="4" s="1"/>
  <c r="C46" i="4"/>
  <c r="E46" i="4" s="1"/>
  <c r="C47" i="4"/>
  <c r="E47" i="4" s="1"/>
  <c r="C48" i="4"/>
  <c r="E48" i="4" s="1"/>
  <c r="C49" i="4"/>
  <c r="E49" i="4" s="1"/>
  <c r="C50" i="4"/>
  <c r="E50" i="4" s="1"/>
  <c r="C51" i="4"/>
  <c r="E51" i="4" s="1"/>
  <c r="C52" i="4"/>
  <c r="E52" i="4" s="1"/>
  <c r="C53" i="4"/>
  <c r="E53" i="4" s="1"/>
  <c r="C54" i="4"/>
  <c r="E54" i="4" s="1"/>
  <c r="C55" i="4"/>
  <c r="E55" i="4" s="1"/>
  <c r="C56" i="4"/>
  <c r="E56" i="4" s="1"/>
  <c r="C57" i="4"/>
  <c r="E57" i="4" s="1"/>
  <c r="C58" i="4"/>
  <c r="E58" i="4" s="1"/>
  <c r="C59" i="4"/>
  <c r="E59" i="4" s="1"/>
  <c r="C60" i="4"/>
  <c r="E60" i="4" s="1"/>
  <c r="C61" i="4"/>
  <c r="E61" i="4" s="1"/>
  <c r="C62" i="4"/>
  <c r="E62" i="4" s="1"/>
  <c r="C63" i="4"/>
  <c r="E63" i="4" s="1"/>
  <c r="C64" i="4"/>
  <c r="E64" i="4" s="1"/>
  <c r="C65" i="4"/>
  <c r="E65" i="4" s="1"/>
  <c r="C66" i="4"/>
  <c r="E66" i="4" s="1"/>
  <c r="C67" i="4"/>
  <c r="E67" i="4" s="1"/>
  <c r="C68" i="4"/>
  <c r="E68" i="4" s="1"/>
  <c r="C69" i="4"/>
  <c r="E69" i="4" s="1"/>
  <c r="C70" i="4"/>
  <c r="E70" i="4" s="1"/>
  <c r="C71" i="4"/>
  <c r="E71" i="4" s="1"/>
  <c r="C72" i="4"/>
  <c r="E72" i="4" s="1"/>
  <c r="C73" i="4"/>
  <c r="E73" i="4" s="1"/>
  <c r="C74" i="4"/>
  <c r="E74" i="4" s="1"/>
  <c r="C75" i="4"/>
  <c r="E75" i="4" s="1"/>
  <c r="C76" i="4"/>
  <c r="E76" i="4" s="1"/>
  <c r="C77" i="4"/>
  <c r="E77" i="4" s="1"/>
  <c r="C78" i="4"/>
  <c r="E78" i="4" s="1"/>
  <c r="C79" i="4"/>
  <c r="E79" i="4" s="1"/>
  <c r="C80" i="4"/>
  <c r="E80" i="4" s="1"/>
  <c r="C81" i="4"/>
  <c r="E81" i="4" s="1"/>
  <c r="C82" i="4"/>
  <c r="E82" i="4" s="1"/>
  <c r="C83" i="4"/>
  <c r="E83" i="4" s="1"/>
  <c r="C84" i="4"/>
  <c r="E84" i="4" s="1"/>
  <c r="C85" i="4"/>
  <c r="E85" i="4" s="1"/>
  <c r="C86" i="4"/>
  <c r="E86" i="4" s="1"/>
  <c r="C87" i="4"/>
  <c r="E87" i="4" s="1"/>
  <c r="C88" i="4"/>
  <c r="E88" i="4" s="1"/>
  <c r="C89" i="4"/>
  <c r="E89" i="4" s="1"/>
  <c r="C90" i="4"/>
  <c r="E90" i="4" s="1"/>
  <c r="C91" i="4"/>
  <c r="E91" i="4" s="1"/>
  <c r="C92" i="4"/>
  <c r="E92" i="4" s="1"/>
  <c r="C93" i="4"/>
  <c r="E93" i="4" s="1"/>
  <c r="C94" i="4"/>
  <c r="E94" i="4" s="1"/>
  <c r="C95" i="4"/>
  <c r="E95" i="4" s="1"/>
  <c r="C96" i="4"/>
  <c r="E96" i="4" s="1"/>
  <c r="C97" i="4"/>
  <c r="E97" i="4" s="1"/>
  <c r="C98" i="4"/>
  <c r="E98" i="4" s="1"/>
  <c r="C99" i="4"/>
  <c r="E99" i="4" s="1"/>
  <c r="C100" i="4"/>
  <c r="E100" i="4" s="1"/>
  <c r="C101" i="4"/>
  <c r="E101" i="4" s="1"/>
  <c r="C102" i="4"/>
  <c r="E102" i="4" s="1"/>
  <c r="C103" i="4"/>
  <c r="E103" i="4" s="1"/>
  <c r="C104" i="4"/>
  <c r="E104" i="4" s="1"/>
  <c r="C105" i="4"/>
  <c r="E105" i="4" s="1"/>
  <c r="C106" i="4"/>
  <c r="E106" i="4" s="1"/>
  <c r="C107" i="4"/>
  <c r="E107" i="4" s="1"/>
  <c r="C108" i="4"/>
  <c r="E108" i="4" s="1"/>
  <c r="C109" i="4"/>
  <c r="E109" i="4" s="1"/>
  <c r="C110" i="4"/>
  <c r="E110" i="4" s="1"/>
  <c r="C111" i="4"/>
  <c r="E111" i="4" s="1"/>
  <c r="C112" i="4"/>
  <c r="E112" i="4" s="1"/>
  <c r="C113" i="4"/>
  <c r="E113" i="4" s="1"/>
  <c r="C114" i="4"/>
  <c r="E114" i="4" s="1"/>
  <c r="C115" i="4"/>
  <c r="E115" i="4" s="1"/>
  <c r="C116" i="4"/>
  <c r="E116" i="4" s="1"/>
  <c r="C117" i="4"/>
  <c r="E117" i="4" s="1"/>
  <c r="C118" i="4"/>
  <c r="E118" i="4" s="1"/>
  <c r="C119" i="4"/>
  <c r="E119" i="4" s="1"/>
  <c r="C120" i="4"/>
  <c r="E120" i="4" s="1"/>
  <c r="C121" i="4"/>
  <c r="E121" i="4" s="1"/>
  <c r="C122" i="4"/>
  <c r="E122" i="4" s="1"/>
  <c r="C123" i="4"/>
  <c r="E123" i="4" s="1"/>
  <c r="C124" i="4"/>
  <c r="E124" i="4" s="1"/>
  <c r="C125" i="4"/>
  <c r="E125" i="4" s="1"/>
  <c r="C126" i="4"/>
  <c r="E126" i="4" s="1"/>
  <c r="C127" i="4"/>
  <c r="E127" i="4" s="1"/>
  <c r="C128" i="4"/>
  <c r="E128" i="4" s="1"/>
  <c r="C129" i="4"/>
  <c r="E129" i="4" s="1"/>
  <c r="C2" i="4"/>
  <c r="E2" i="4" s="1"/>
  <c r="L6" i="3"/>
  <c r="L8" i="3" s="1"/>
  <c r="L7" i="3"/>
  <c r="G8" i="3"/>
  <c r="H8" i="3"/>
  <c r="I8" i="3"/>
  <c r="J8" i="3"/>
  <c r="K8" i="3"/>
  <c r="F8" i="3"/>
  <c r="C104" i="3"/>
  <c r="D88" i="3" s="1"/>
  <c r="C52" i="3"/>
  <c r="D50" i="3" s="1"/>
  <c r="C54" i="3"/>
  <c r="D54" i="3" s="1"/>
  <c r="C44" i="3"/>
  <c r="E31" i="3"/>
  <c r="E32" i="3"/>
  <c r="E33" i="3"/>
  <c r="E34" i="3"/>
  <c r="E30" i="3"/>
  <c r="D35" i="3"/>
  <c r="C35" i="3"/>
  <c r="D83" i="3" l="1"/>
  <c r="D87" i="3"/>
  <c r="D85" i="3"/>
  <c r="D86" i="3"/>
  <c r="D84" i="3"/>
  <c r="D48" i="3"/>
  <c r="D49" i="3"/>
  <c r="E35" i="3"/>
  <c r="D51" i="3"/>
  <c r="C9" i="3"/>
  <c r="D5" i="3" s="1"/>
  <c r="I16" i="3"/>
  <c r="I17" i="3"/>
  <c r="I18" i="3"/>
  <c r="I19" i="3"/>
  <c r="I15" i="3"/>
  <c r="D20" i="3"/>
  <c r="E20" i="3"/>
  <c r="F20" i="3"/>
  <c r="G20" i="3"/>
  <c r="H20" i="3"/>
  <c r="C20" i="3"/>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3" i="1"/>
  <c r="I20" i="3" l="1"/>
  <c r="D6" i="3"/>
  <c r="D7" i="3"/>
  <c r="D4" i="3"/>
  <c r="D8" i="3"/>
</calcChain>
</file>

<file path=xl/sharedStrings.xml><?xml version="1.0" encoding="utf-8"?>
<sst xmlns="http://schemas.openxmlformats.org/spreadsheetml/2006/main" count="1002" uniqueCount="478">
  <si>
    <t>Cod Pqr</t>
  </si>
  <si>
    <t>Fecha de Registro</t>
  </si>
  <si>
    <t>Tipo de Pqr</t>
  </si>
  <si>
    <t>Cliente</t>
  </si>
  <si>
    <t>Categoria</t>
  </si>
  <si>
    <t>Descripción</t>
  </si>
  <si>
    <t>Fecha de cierre</t>
  </si>
  <si>
    <t>Ãšltima Acción</t>
  </si>
  <si>
    <t>Estado Actual</t>
  </si>
  <si>
    <t>Responsable</t>
  </si>
  <si>
    <t>Felicitaciones</t>
  </si>
  <si>
    <t>Erzsi Rodríguez</t>
  </si>
  <si>
    <t>AREA COMERCIAL</t>
  </si>
  <si>
    <t>Felicitaciones a todos el equipo tyzy</t>
  </si>
  <si>
    <t>se envía respuesta a visitante PQRSD 1387 vía correo electrónico y WhatsApp, adjunto las evidencias y se procede a dar cierre.</t>
  </si>
  <si>
    <t>Cerrada</t>
  </si>
  <si>
    <t>Diego Alexander</t>
  </si>
  <si>
    <t>Sugerencia</t>
  </si>
  <si>
    <t>Jessica Mejia</t>
  </si>
  <si>
    <t>CATEDRAL DE SAL GENERAL</t>
  </si>
  <si>
    <t>fui usuaria y consumidora de un par de expendidos de alimentos y veo que sus practicas higiénicas sanitarias son muy regulares tales como: # no uso de utensilios para retirar alimentos del horno #no lavado de manos o desinfección al cambiar de tarea recibo de dinero, alimento- recibo de dinero #se observan cables en el suelo que pueden ser alto riesgo de caída sugiero una visita de inspección por parte de la entidad reguladora de salud competente. gracias.</t>
  </si>
  <si>
    <t>se adjunta evidencia PQRSD 1386</t>
  </si>
  <si>
    <t>Programada</t>
  </si>
  <si>
    <t>YEIMY XIMENA</t>
  </si>
  <si>
    <t>Alba Isabel Leitón</t>
  </si>
  <si>
    <t>fue una visita hermosa, un lugar maravilloso.</t>
  </si>
  <si>
    <t>se envía respuesta a visitante PQRSD 1385 adjunto evidencia y se procede a dar cierre.</t>
  </si>
  <si>
    <t>Reclamo</t>
  </si>
  <si>
    <t>Nelson Sierra Cubillos</t>
  </si>
  <si>
    <t>SERVICIO EN TAQUILLA</t>
  </si>
  <si>
    <t>Compré el toqueteo número 407093 donde el cajero me vende adulto niÃ±o plena y era niÃ±o colombiano solicito reintegro de la diferencia</t>
  </si>
  <si>
    <t>se realiza trazabilidad PQRSD 1384 con el profesional de recaudo, en taquilla se realiza la venta a satisfacción y cumpliendo el protocolo, se envía respuesta a visitante dejando en evidencia la posibilidad de que su tiquete tenga vigencia de 6 meses para usarlo, adjunto evidencia de respuesta vía correo electrónico y WhatsApp, no se tiene respuesta y se procede a dar cierre.</t>
  </si>
  <si>
    <t>juan carlos</t>
  </si>
  <si>
    <t>Rafael Rivera</t>
  </si>
  <si>
    <t>Buenos días, habíamos comprado boletas para ingresar a la catedral, pensando que había iluminación de Navidad interna y se había visto que podría estar abierto hasta las nueve de la noche, llegamos a las 6:30 de la tarde, y la catedral estaba cerrada, solicitamos la devolución del dinero, la cual se pagó a través de transferencia bancaria de Davivienda, y el número de reserva de los tiquetes es : 251227172821515 Pueden consignar por llave ? @DAVI3176455985 Los tiquetes no se pueden usar otro día, porque no vivimos acá</t>
  </si>
  <si>
    <t>se envía respuesta PQRSD 1383 vía correo electrónico y WhatsApp a visitante, no se tiene respuesta y se procede a dar cierre, este caso no aplica a devolución de dinero, adjunto evidencias.</t>
  </si>
  <si>
    <t>YEIMY MARILI SANCHEZ</t>
  </si>
  <si>
    <t>Derecho de Petición</t>
  </si>
  <si>
    <t>Farid Tafur</t>
  </si>
  <si>
    <t>Otro</t>
  </si>
  <si>
    <t>Quisiera saber si es posible reclamar de manera remota una fotos que se nos olvido por completo reclamar. Tenemos 3 tarjetas de fotos 0186 8423 9531 Nos gustaría poder hacer el pago de la fotos Gracias</t>
  </si>
  <si>
    <t>se realiza trazabilidad PQRSD 1382 se envía respuesta a visitante vía correo electrónico y WhatsApp con los contactos activos de la empresa de fotografías, en adjunto las evidencias y se procede a dar cierre.</t>
  </si>
  <si>
    <t>Queja</t>
  </si>
  <si>
    <t>Mayra Ortega</t>
  </si>
  <si>
    <t>Buenos días Equipo de atención al cliente Catedral de Sal, Reciban un cordial saludo, requiero de su valiosa colaboración con lo siguiente: El pasado mes de Agosto de 2025, exactamente el día 2025-08-20 10:11:09 am se generó vía whatsapp con una asesora comercial la compra de 4 entradas 3 adultos y 1 niÃ±o, con la orden No. 21246 (adjunto comparto), y de esta orden nunca recibí las entradas, no se han consumido ni utilizado, sin embargo para esta semana las necesitamos y he tratado de comunicarme a sus líneas de atención al cliente sin éxito. Razón por la cual escribo por este medio para solicitar su ayuda para que nos remitan las entradas y evitar inconvenientes y/o demoras a la hora del ingreso de nuestros turistas. Cabe Resaltar que llame y la única respuesta es que le pasaron el caso a la comercial que en su momento me ayudo con la compra y validaran, porque en respuesta de otra comercial según indica nosotros mismos usamos dichas entradas, Dado a lo indicado agradecemos si así mismo nos confirman quienes hicieron uso de estas entradas porque nosotros no las hemos usado, si por favor nos regalan: - Dia exacto que la usaron. - Horario. - Nombre y Cédula de quienes las hicieron efectivas. y si es posible también nos regalen resumen del servicio, porque yo las compre y la asesora que remitió la orden de compra fue notificada que no se usaron y que si las podremos utilizar más adelante a lo que notifico que tendremos hasta el ultimo día de este aÃ±o para hacer uso de las mismas. Para nosotros es muy importante su ayuda debido a que el pago generado salio de la empresa y es dinero que no podemos perder, y nuestro equipo no ha hecho uso de ellas hasta donde tenemos conocimiento. Atentamente: Mayra Ortega</t>
  </si>
  <si>
    <t>se realiza trazabilidad PQRSD 1381 en conjunto con el área internacional, se verifican los códigos, se envía respuesta a visitante vía correo electrónico y WhatsApp, no se tiene respuesta, adjunto evidencias y se procede a dar cierre.</t>
  </si>
  <si>
    <t>Diego Martelo</t>
  </si>
  <si>
    <t>Excelente todo, muy bien organizado. Los precios muy económicos para un sitio tan turístico como este</t>
  </si>
  <si>
    <t>Se envía respuesta PQRSD 1380 mediante correo electrónico, WhatsApp y mensaje de texto adjuntó evidencias y se procede a dar cierre.</t>
  </si>
  <si>
    <t>Paula Andrea Giraldo</t>
  </si>
  <si>
    <t>La seÃ±ora Andrea Ocampo tuvo una actitud grosera al inicio de la revisión de los documentos por cuanto una de las personas del grupo no tenía el pasaporte colombiano. Por favor Por favor que esta persona cambie su actitud, como quiera que aún cuando somos colombianos tener su servicio no fue adecuado a su cargo</t>
  </si>
  <si>
    <t>se realiza trazabilidad PQRSD 1379 se envía respuesta a visitante vía correo electrónico y WhatsApp adjunto evidencias y se procede a dar cierre.</t>
  </si>
  <si>
    <t>Carolina Revelo</t>
  </si>
  <si>
    <t>El día de ayer compré 4 tiquetes para ingresar a la catedral de sal para 4 personas colombianas (70,000 c/u). Como mi hermana tuvo un percanse a última hora, tuvo que asistir a una clase en linea a última hora. Para no perder su tiquete le dije a mi pareja que pasara por ella. Mi esposo es italaliano y no pudo ingresar porque la tarifa pafa extranjero es significativamente mucho más costosa. Volvimos a taquilla para pagar la diferencia y el seÃ±or taquillero sin validar ni solucionar mi reclamo me seÃ±aló de fraudalento. Este tipo de acusaciones son bastante delicadas pues su trabajo es gestionar, solucionar y vender tiquetes. Me dijo que no habia devolucion de dinero y qur tenia que comprar un tiquete nuevo para mi esposo (118,000 pesos) Al final lo hice y realizamos el recorrido. Agradezco me hagan la devolucion de los 70,000 pesos por el tiquete pagado y que no fue usado. Gracias por su pronta respuesta y solucion a este peticion/reclamo.</t>
  </si>
  <si>
    <t>se realiza trazabilidad PQRSD 1378, en conjunto con el profesional de recaudo, desde taquillas se realiza el proceso a satisfacción a lo cual NO APLICA a devolución de dinero en este caso, se envía respuesta a visitante vía correo electrónico, informándole que la entrada le quedara habilitada durante 6 meses si lo desea, no tenemos respuesta adjunto evidencia y se procede a dar cierre.</t>
  </si>
  <si>
    <t>NYDIA CEBALLOS C</t>
  </si>
  <si>
    <t>ARRENDATARIOS EXTERIOR MINA</t>
  </si>
  <si>
    <t>Llegué a las 9am con un grupo de 29 pax y la funcionaria de la entrada al túnel nos atendió super mal, sentimos discriminación por los adultos mayores de 60 aÃ±os, que eran la gran mayoría, nos habló de manera despota y negligente.</t>
  </si>
  <si>
    <t>se realiza trazabilidad PQRSD 1377 se envía respuesta a visitante vía correo electrónico y WhatsApp adjunto evidencias y se procede a dar cierre.</t>
  </si>
  <si>
    <t>Norma Angeles</t>
  </si>
  <si>
    <t>Una súper felicitación para el café Tyzy, de los mejores que he probado. Hemos venido 2 aÃ±os seguidos y sigue estando súper bueno. Â¡Gracias también al personal y latín atención que recibimos!</t>
  </si>
  <si>
    <t>se envía respuesta PQRSD 1376 vía correo electrónico, ya que el numero registrado no funciona adjunto evidencias y se procede a dar cierre.</t>
  </si>
  <si>
    <t>Brandon Navarro</t>
  </si>
  <si>
    <t>Quisiera dar mi más sincera felicitación al personal del área comercial, en donde venden su café. Café exquisito, por cierto. Y felicidades en concreto a la chica que nos atendió ayer por la tarde, ya que fué muy amable y dulce con nosotros en todo momento a la hora de hacer nuestras compras y cuando nos explicó el proceso detrás de su café marca Tyzy e incluso nos permitió tomarnos una foto de recuerdo con ella, ya que su uniforme nos pareció super acorde a la temática minera y ella como persona muestra un aura de persona impecable. Felicitaciones y muchas gracias por todo.</t>
  </si>
  <si>
    <t>se envía respuesta PQRSD 1375 a visitante vía correo electrónico ya que el numero de teléfono registrado no funciona adjunto evidencia y se procede a dar cierre.</t>
  </si>
  <si>
    <t>Naomi Morales</t>
  </si>
  <si>
    <t>Muchas felicitaciones para el personal, sobre todo para los del café â€œTyzyâ€, sin duda alguna uno de los mejores cafés que he tenido el placer de adquirir. Espero volver pronto para seguir consumiendo tal delicia. :)</t>
  </si>
  <si>
    <t>se envía respuesta PQRSD 1374 mediante correo electrónico, ya que el numero de registro no funciona adjunto las evidencias y se procede dar cierre.</t>
  </si>
  <si>
    <t>Karen Viviana Rodríguez</t>
  </si>
  <si>
    <t>GUIAS</t>
  </si>
  <si>
    <t>se sugiere que se mantenga el acompaÃ±amiento de los guías humanos.</t>
  </si>
  <si>
    <t>se realiza trazabilidad PQRSD 1373 se envía respuesta a visitante mediante correo electrónico y WhatsApp, adjunto las evidencias y se procede a dar cierre.</t>
  </si>
  <si>
    <t>Diego Alejandro</t>
  </si>
  <si>
    <t>PEPE</t>
  </si>
  <si>
    <t>buena pero que tengan mas respeto los guias</t>
  </si>
  <si>
    <t>se realiza trazabilidad PQRSD 1372 se envía respuesta vía correo electrónico ya que el teléfono registrado no funciona WhatsApp, ni mensajes de texto, adjunto las evidencias y se procede a dar cierre.</t>
  </si>
  <si>
    <t>María Acevedo y Claudia Ãlvarez</t>
  </si>
  <si>
    <t>Reconocimiento y felicitaciones para: 1) guía Marta Fontibón, por su claridad, amabilidad, coherencia, dominio de la guianza. 2) administración y equipo humano de la catedral muy bella bien mantenida, los muchos atractivos y hay mejoras significativas.</t>
  </si>
  <si>
    <t>Se envía respuestas PQRSD 1371 a visitantes vía correo electrónico y WhatsApp, adjunto las evidencias y se procede a dar cierre.</t>
  </si>
  <si>
    <t>Adriana Martinez</t>
  </si>
  <si>
    <t>Excelente el servicio, la atención y los productos. Gracias</t>
  </si>
  <si>
    <t>se procede a dar cierre PQRSD 1370 CON EVIDENCIAS ADJUNTO</t>
  </si>
  <si>
    <t>Jorge Leonardo Rodriguez</t>
  </si>
  <si>
    <t>Al momento de pagar 2 entradas de 82.000 pesos cada una en la taquilla, con 2 billetes de 100.000 pesos M/C el despachador olvidó entregarme el regreso e 36.000 pesos está información ya fue corroborada en el parque</t>
  </si>
  <si>
    <t>se realiza trazabilidad PQRSD 1369 se realiza devolución de dinero con evidencia en adjunto, se confirma con visitante vía WhatsApp la devolución exitosa y se procede a dar cierre.</t>
  </si>
  <si>
    <t>Juan jo</t>
  </si>
  <si>
    <t>estuvo muy chévere volverá muy bonito todo las luces lo hacen ver mejor solo millos loka</t>
  </si>
  <si>
    <t>se envía respuesta PQRSD 1368 mediante correo electrónico adjunto evidencia de respuesta y se procede a dar cierre.</t>
  </si>
  <si>
    <t>Santiago Lemus Bayona</t>
  </si>
  <si>
    <t>ta bueno pero faltan sillas</t>
  </si>
  <si>
    <t>se realiza respuesta PQRSD 1367 se envía vía correo electrónico y WhatsApp, pero no se tiene respuesta adjunto evidencias y se procede a dar cierre.</t>
  </si>
  <si>
    <t>Daniela</t>
  </si>
  <si>
    <t>hoy vine desde lejos con mi mama hacer una guía turística a la mina y as chicas del personal no nos gusto, tratamos de hablar con ellas y dimos un saludo y algunas mostraron rechazo y una mala actitud esperamos en una próxima oportunidad ver un mejor atención t actitud por parte del personal hacia sus visitantes.</t>
  </si>
  <si>
    <t>se realiza respuesta PQRSD 1366 se envía respuesta a visitante vía WhatsApp pero no tenemos respuesta, adjunto evidencia y se procede a dar cierre.</t>
  </si>
  <si>
    <t>Natalia Guacaneme Torres.</t>
  </si>
  <si>
    <t>ENFERMERIA/PARAMEDICOS</t>
  </si>
  <si>
    <t>El día de hoy 9 de diciembre fuimos 6 personas y una mascota, compramos las boletas en la taquilla, luego nos dirigimos a la entrada en la cual esperamos alrededor de 20 minutos en los cuales , no se nos informo las precauciones al ingresar al lugar, en vez del guía nombrar los cuidados a tener para personas con claustrofobia diabetes, problemas, cardiacos, solo nombro no hacer fogatas, y otro tipo de acciones de ningún tipo medico, al ingresar no mas de 100 metros uno de los visitantes se desmayo, el guía llamo la enfermera pero salió de inmediato sin esperar que la persona desmayada recobrara el conocimiento, al salir esperamos alrededor de 15 minutos y nunca llego decidimos salir todos a excepción de una persona, como subsanación desearíamos al menos la devoción del dinero de la persona afectada y su acompaÃ±ante.</t>
  </si>
  <si>
    <t>se realiza trazabilidad PQRSD 1365, desde la subgerencia operativa se recibe respuesta y informe con evidencia, que esta en adjunto, de las acciones normales y protocolos de emergencias por parte de la empresa de primeros auxilios en su normalidad, se brinda respuesta a visitante, pero responde con burla, adjunto evidencia de respuesta vía WhatsApp y se procede a dar cierre. Y NO APLICA A UNA DEVOLUCIÃ“N DE DINERO.</t>
  </si>
  <si>
    <t>GUSTAVO ADOLFO PEREZ</t>
  </si>
  <si>
    <t>Quiero hacer un reclamo respecto a una compra realizada en una de las tiendas donde venden joyas con esmeraldas, denominada "Joyería verde", en la cual me fue debitado un valor de 520.000 pesos dos veces, toda vez que hubo una falla en el datáfono y me solicitaron volver a colocar mi tarjeta y el débito se realizó 2 veces, la compra fue realizada el día domingo 7 de Dic de 2025. En horas de la maÃ±ana, a las 11:07 am y el segundo débito por el mismo valor se hace a las 11:08am</t>
  </si>
  <si>
    <t>Se realiza trazabilidad PQRSD 1364 se socita al comercio verificación de compra y proceder a devolución, es exitosa se confirma vía WhatsApp con visitante, adjunto evidencias y se procede a dar cierre.</t>
  </si>
  <si>
    <t>Victor mosqueda</t>
  </si>
  <si>
    <t>Tengo la oportunidad de visitar la catedral varias veces al aÃ±o, está vez me tocó una guía llamada Vanessa muy distraída como les comento, este aÃ±o visite 5 veces la catedral y en ninguna ocasión me había tocado una guía tan poco preparada o al menos eso dio a notar, pues sus explicaciones eran luy reducidas, se le pasaba mencionamos infomación importante, no preguntaba si teníamos dudas, en cada caslon del viacrucis duraba si alcanzo 3 min y se iba al otro y en el trayecto iba en su celular viendo fotos o vídeos. Vengo con grupos desde México por eso mi queja pues uno espera una buena atención.</t>
  </si>
  <si>
    <t>se realiza trazabilidad PQRSD 1363 desde la subgerencia operativa se toman acciones y se escala a gestión humana para tomar acciones internas, se envía respuesta a visitante vía correo electrónico y WhatsApp, en adjunto evidencias y se procede a dar cierre.</t>
  </si>
  <si>
    <t>Julian Buitrago</t>
  </si>
  <si>
    <t>Soy ZipaquireÃ±o y vivo en Zipaquirá, fuimos a Ingresar con mi Familia, mi Sobrino, la Esposa los Hijos, otra Prima y su hijo... Ã‰ramos 9 Personas, pero no Nos alcanzaba el Dinero, así que decidimos no entrar Cuatro de los Adultos... En taquilla me vendieron Tres Boletas, Dos para ZipaquireÃ±os y una para una NiÃ±a de 6 AÃ±os. Y ellos pagaron aparte otra Boleta para un niÃ±o Menor de Edad en $70.000. Total pagado $161.000. Al querer Ingresar nos pusieron mil problemas Solo porque Una Adulta Estaba ingresando con la Boleta de un ZipaquireÃ±o. Está claro y se entiende que eso no se podía hacer. Entonces Pregunté si se podía pagar la Diferencia y que la Persona podría ingresar. Me dijeron que No. Que eso estaba prohibido. A lo que Respondí, que Entonces me devolvieran mi Dinero y no pasaba Nada... Otra vez la Respuesta Fue NO. Mis Familiares se alteraron y desafortunadamente son de la Costa y hablan con un tono un poco Alto. Vinieron de la Isla de San Andrés.Todos los Cajeros soltaron la risa, se miraban entre ellos y se burlaron. En eso Salió un Administrador de Taquilla y nos dijo que si Compraba mos Otras dos Boletas y Entraban los Dos ZipaquireÃ±os podíamos ingresar sin Problema. En ningún momento dijeron nada de Manillas ni que los dos Boletos de Zipaquirá se habían Perdido. Nos Vendieron otros Dos Tiquetes de $70.000 y procedimos a Ingresar... De nuevo nos impiden la Entrada, que por las Manillas y porque la Esposa de mi Sobrino no traía la Cédula en físico, sino en el Celular. Y que la NiÃ±a que estaba incluida en la Boleta de los dos ZipaquireÃ±os Tampoco podía Entrar... Que teníamos que comprar Otra Boleta. Ya la paciencia se colmó. Y decidimos no Entrar... Mi prima llamó a la Policía... Se formó alboroto. Aparecieron unos Turistas BrasileÃ±os que tampoco los dejaron Ingresar porque no tenían Documentos. Ahora Bien... Yo pregunto porque la falta de Seriedad y la Falta de Respeto. Â¿Porque dan Solución para luego tampoco dejar entrar?... Eso es una Falta de Respeto y de seriedad. Si por alguna circunstancia cometimos un error, entonces sean francos y digan que los boletos de ZipaquireÃ±os se perdieron y que no había nada que hacer. Pero nos ponen a Comprar más Tiquetes para buscar cualquier inconveniente o disculpa para no dejarnos Entrar. Eso no se hace. Además de que al vender las otras boletas no pidieron ningún Documento. Simplemente cobraron $140.000 más y sigan. Â¿Entonces porqué venden boletos sin exigir Documentos y luego no dejan Ingresar?... O sea que Reciben Plata sin ningún problema, pero después no dejan Entrar. Â¿Que clase de Negocio vende Boletas sin avisar que no se puede ingresar sin Documentos de Identidad para luego impedir la entrada y además no hacen devolución de Dinero?... Â¿Acaso es legal pedir Documentos a Nacionales y Extranjeros aún pagando la Tarifa Plena Establecida legalmente?... Que falta de seriedad y de respeto, que burla hacer comprar más boletas para impedir la entrada y decir que ponga un PQR y que espere a ver cuándo o si de pronto le devuelvan el Dinero. Total pagado $301.000 y no nos dejaron Entrar Â¿Es que la Mina de Carbón está tan Quebrada que buscan la Forma de Obtener Dinero engaÃ±ando Turistas Colombianos y Extranjeros?... Por Dios nos hicieron pagar $300.000 y al final nos impidieron Entrar. Mis familiares ya no quieren volver a Zipaquirá, no quieren volver a La Mina de Sal. A última hora un oficial de Policía nos pidió Disculpas y ofreció ayudarnos a Ingresar. Pero ya ninguno de nosotros queríamos además de que ya era tarde. Pido respetuosamente me sea devuelto el dinero y repito lo que le dije a su Administrador... Si yo compré una Boleta para Entrar al Estadio o a un Teatro y me arrepiento o me tratan mal a la Entrada, tengo todo el Derecho a la devolución del dinero. Muchas gracias. Atte Julián Hernando Buitrago Camargo. Cédula 11.305.272 Teléfono 3153520370. Muchas gracias. P.D. Y me dedicaré a darle Publicidad en todas las redes sociales sobre sus Incoherencias, incongruencias y falta de seriedad y de respeto con los Turistas, clientes Nacionales y Extranjeros.</t>
  </si>
  <si>
    <t>Se realiza trazabilidad PQRSD 1362 se realiza devolución de dinero, en adjunto evidencia de confirmación con visitante vía WhatsApp y se procede a dar cierre.</t>
  </si>
  <si>
    <t>Jorge Rios</t>
  </si>
  <si>
    <t>TREN DE SALIDA ZONA COMERCIAL</t>
  </si>
  <si>
    <t>ANDRES and BRIAN. These two gentlemen were extremely rude and inconsiderate. We had a situation where we had to go to the bathroom and my family had received tickets to get on the train. When we got back, they had passed out all the tickets even though my dad had explained to them that we were on our way and we need to get on the train. The reason why we need to get on the train is because our taxi was waiting for us to go back to Bogota. If we didnâ€™t catch a train, we wouldâ€™ve had to wait another 40 minutes. When we approach Bryan and Andreâ€™s, they were extremely rude and told us to â€œget to Walkingâ€ and that they donâ€™t care about our schedule Taxi and it was what it was. I highly recommend they get trained on better customer service. It is completely unacceptable on how they treated Paying customers.</t>
  </si>
  <si>
    <t>Se realiza trazabilidad PQRSD 1361 la empresa Zipa Tour realizara las acciones de mejora, se envía respuesta a peticionario vía correo electrónico y WhatsApp pero no tenemos respuesta, en adjunto evidencias y se procede a dar cierre.</t>
  </si>
  <si>
    <t>Jaider García Giraldo</t>
  </si>
  <si>
    <t>Andrés Sánchez persona encargada no quiso dar prioridad a una persona con bebés y persona con movilidad reducida a pesar de que se le rogó por esta petición no quiso prestar atención tocó entrar al tren con ayuda de otras personas y quedamos muy a disgusto por esto dado que la ley cobija a estas personas Ley 2244 de 2022. Código de Infancia (Ley 1098)</t>
  </si>
  <si>
    <t>Se realiza trazabilidad PQRSD 1360 la empresa zipa tour realizara las acciones de mejora, se envía respuesta a peticionario vía correo electrónico y WhatsApp , no tenemos respuesta por parte del visitante en adjunto evidencias y se procede a dar cierre.</t>
  </si>
  <si>
    <t>Lisseth Fernanda ceballos</t>
  </si>
  <si>
    <t>PLAZOLETA DE COMIDAS</t>
  </si>
  <si>
    <t>El día de hoy me acerqué a la plazoleta de comidas del exterior de la mina específicamente donde venden empanadas en una vitrina y solicité una arepa de huevo con carne ,pero al consumirla estaba extremadamente podrida olía a descompuesta por lo que no pude consumirla, esto ha hecho que ese bocado que lleve a mi boca me lleve a escupir la comida, el sabor era horrible al punto de que me ha generado malestar,náuseas y el no poder comer el resto del día, finalmente solicito se apliquen los controles necesarios para evitar estas situaciones ya que esto es un riesgo alto para la salud de adultos y niÃ±os que visitan la mina, me siento inconforme que un lugar turístico tan importante como es la mina no tenga los controles necesarios sobre salubridad en la venta de alimentos,esto puede llevar a afectar la salud en gran medida y me quedo con la duda de si era solo comida pasada, será que tenía algo más ?, no se están tomando las medidas de aseo necesarias en la preparación y conservación de los alimentos? Porfavor considerar este reclamo porque impacta la imagen del lugar turístico en gran medida.</t>
  </si>
  <si>
    <t>se realiza trazabilidad PQRSD 1359 se socializa el tema con el seÃ±or Nicolás Mondragón para tomar acciones y evitar que los alimentos se daÃ±en y que no ocurra este tipo de situaciones en otra oportunidad, se envía respuesta a visitante VIA CORREO ELECTRONICO Y WHATSAPP adjunto evidencia y se procede a dar cierre.</t>
  </si>
  <si>
    <t>MERCEDES RODRIGUEZ T.</t>
  </si>
  <si>
    <t>INFORMACION</t>
  </si>
  <si>
    <t>Cordial saludo. Respetuosamente en ejercicio de los Arts. 4, 20, 23, Y 85 de la C.N., le solicito me comunique de los datos: correo electr., whatsApp, del Sacerdote, que da las Misas en dicha Catedral por cuanto me es indispensable localizarle por razones espirituales personales de suma importancia. Cordialmente, MERCEDES RODRIGUEZ T. Peticionante, Solicitante. mrt.buzonpersonal@gmail.com</t>
  </si>
  <si>
    <t>se realiza respuesta PQRSD 1358 vía correo electrónico con autorización del padre no brindar datos personales, adjunto evidencias y se procede a dar cierre.</t>
  </si>
  <si>
    <t>Rosa delia usme sabogal</t>
  </si>
  <si>
    <t>Por favor me informan a mi correo la programación detallada de las activadades para la celebración de los 30 aÃ±os de la catedral de diciembre 2025 O donde esta publicada? Gracias</t>
  </si>
  <si>
    <t>se realiza trazabilidad PQRSD 1357 se envía toda la información solicitada mediante correo electrónico y WhatsApp, adjunto las evidencias y se procede a dar cierre.</t>
  </si>
  <si>
    <t>JELENA VENCE</t>
  </si>
  <si>
    <t>Cordial saludo, seÃ±ores Catedral de Sal Zipaquirá: Soy de la ciudad de Valledupar y hace poco estuve de visita en Bogotá. Siempre he querido conocer la Catedral, por lo que, en conjunto con mi seÃ±ora madre (con movilidad reducida) y en compaÃ±ía de una prima, coordinamos la visita. Primero que todo, quiero felicitarlos: el sitio está muy bonito y bien cuidado. Sin embargo, con todo respeto, me permito hacer la siguiente recomendación: Desconocíamos que el acceso al lugar se encontraba en una zona empinada, por lo que no tuvimos en cuenta esta condición para mi seÃ±ora madre. No obstante, la situación se complicó aún más al no contar el sitio con vehículos o alternativas de acceso para personas con limitaciones como las de mi madre, quien, aunque puede movilizarse, no puede subir escalones. Ella hizo un esfuerzo para llegar hasta el final del camino, pero no lo logró, quedándose rezagada mientras mi prima y yo llegábamos a la taquilla para averiguar qué plan podría convenirle más. Lamentablemente, decidimos no adquirir ninguno y nos marchamos con la idea de regresar en otra ocasión, con más tiempo y ojalá en mejores circunstancias. Realizo esta recomendación de manera respetuosa porque, durante el trayecto, vi a muchos adultos mayores que, al igual que mi madre, quisieron y no pudieron llegar siquiera hasta la zona de la taquilla, donde además se encuentran las artesanías, cafeterías y esculturas representativas de la cultura. Hubiese sido muy provechoso que al menos ella hubiera podido llegar hasta ese punto. Agradezco su atención a esta recomendación, la cual realizo considerando que la Catedral de Sal es un sitio cultural emblemático y muy visitado en Colombia. Resulta una lástima que un visitante se quede con la sensación de que, si no cuenta con vehículo, no puede acceder adecuadamente con un familiar en condición especial. Confío en que puedan valorar estas observaciones con el ánimo de mejorar la experiencia de todos sus visitantes.</t>
  </si>
  <si>
    <t>Se realiza trazabilidad PQRSD 1356 se envía respuesta a visitante mediante correo electrónico y WhatsApp, con archivo de evidencia de acciones tomadas se adjuntan las evidencias de contestación y se procede a dar cierre.</t>
  </si>
  <si>
    <t>DUMAS ARMANDO SÃNCHEZ CASTIBLANCO</t>
  </si>
  <si>
    <t>DERECHO DE PETICIÃ“N DE INFORMACIÃ“N</t>
  </si>
  <si>
    <t>se realiza respuesta PQRSD 1355 desde gerencia y jurídica VIA CORREO ELECTRONICO adjunto evidencias y se procede a dar cierre</t>
  </si>
  <si>
    <t>Maritza</t>
  </si>
  <si>
    <t>Luisa angulo</t>
  </si>
  <si>
    <t>El día de hoy fuimos a la catedral de sal, mi madre cayó desde su altura en el cinema, dado que mi mamá se quejo de dolor, a eso de le las 12.30 asistimos a enfermería para solicitar hielo, desafortunadamente la persona que estaba ahí ni siquiera se paro de su lugar, ni pregunto que sucedió y mucho menos la revisó, es una lástima que un lugar tan reconocido y con tanta asistencia de personas no tenga el personal idóneo para atender estos eventos, más que es simple cortesía mostrar algo de interés por el dolor ajeno, más siendo profesional de la salud y mi madre siendo una adulta mayor. Estamos esperando el concepto médico para descartar una fractura de muÃ±eca.</t>
  </si>
  <si>
    <t>Se adjunta evidencia de contestación PQRSD 1354 vía WhatsApp adjunto evidencia y se procede a dar cierre.</t>
  </si>
  <si>
    <t>Nieves Mena</t>
  </si>
  <si>
    <t>El precio del tour dentro de la catedral es demasiado costoso para lo que incluye. Es una bonita experiencia pero no vale tanto dinero</t>
  </si>
  <si>
    <t>se envía respuesta a visitante PQRSD 1353 explicando al detalle toda la información de precios, adjunto evidencias enviadas vía correo electrónico y mensaje de texto, aunque no se tiene respuesta por parte de visitante, teléfono errado. se procede a dar cierre.</t>
  </si>
  <si>
    <t>Yuli Oviedo</t>
  </si>
  <si>
    <t>Buenas tardes reciban un cordial saludo. Quería conversarles que esa tienda de artesanías que está donde se ubica el café es exclusivamente costoso cosa tan debería ya que es la misma materia prima de los demás negocios y esos demás son muy económicos. Eso habla mal de un lugar turístico</t>
  </si>
  <si>
    <t>se realiza trazabilidad PQRSD 1352 se envía respuesta a visitante vía correo electrónico y WhatsApp, adjunto evidencias y se procede a dar cierre.</t>
  </si>
  <si>
    <t>Esperanza García</t>
  </si>
  <si>
    <t>Buenos días. Recurriendo al derecho de petición quiero manifestar lo sucedido en la taquilla No.1 atendida por la seÃ±ora Sandra Carolina Urquijo el día 26 de noviembre-25 a las 12:01 p.m. Como es de conocimiento para el cobro de la tarifa es solicitado el documento de identidad con el fin de determinar el valor correcto a cobrar por la entrada. Así sucedió en mi caso, presenté mi cédula de ciudadanía para que verificaran que mi tarifa fuera la de $70.000.00, sin embargo, y unos minutos después revisé la tirilla del cobro y la seÃ±ora había cobrado una tarifa de mayor valor. Al acercarme ha realizar la revisión del pago, la respuesta de la seÃ±ora Urquijo muy folclórica fue que me vio muy joven y por eso cobro ese valor, entonces para que piden el documento de identidad? Finalmente me hizo la devolución de $12.500.00 pero dejo la sensación de un mal control y manejo del dinero. Mi preocupación más grande es "qué sucede con nuestros turistas extranjeros", es una manera fácil de entrar en este mundo de corrupción que estamos viviendo, les cobran realmente la tarifa correspondiente a su edad y a las condiciones que tienen dentro de su proceso? Qué sucede con ese dinero adicional cobrado? si no hubiera revisado que se ha cobrado un mayor valor, cómo detectan esos errores, que control existe para que quien esté atendiendo la taquilla no esté beneficiándose de ellos. Y nuevamente y lo más preocupante, qué pasa con un extranjero que le hagan este procedimiento? cómo lo detectan y especialmente cómo lo controlan. Adicional en el momento en que estaba siendo atendida, se acerco una pareja adulta mayor y preguntaron por algo que según ellos se les quedó sobre el mesón de la taquilla, a lo cual la seÃ±ora respondió que no había visto nada pero de una manera totalmente desinteresada hacía las personas, pero después de lo que me sucedió, me preguntó si será verdad la respuesta o si lo dejaron y simplemente no lo devolvieron, porque con esas irregularidades todo puede suceder. Otra observación de la atención es primero: en la primera compra donde se cobró lo que no era la seÃ±ora de la taquilla estaba desconcentrada, se encontraba hablando con una persona que se estaba detrás de ella y al lado del seÃ±or que atendía en la taquilla No.2 y cuando regresé a pedir la explicación sucedió exactamente lo mismo, no estaba sola había otra persona detrás de las personas de la taquilla 1 y taquilla 2 quienes tomaron la respuesta de la seÃ±ora muy coloquialmente. Por lo anterior, es mi interés conocer las estrategias y soluciones que ustedes emprenderán para evitar estos sucesos tanto con los turistas nacionales como con los extranjeros. Agradeciendo su atención.</t>
  </si>
  <si>
    <t>se realiza trazabilidad PQRSD 1351 se hace todos los ajustes con el profesional de recaudo, se envía respuesta a visitante no tenemos respuesta, adjunto las evidencias vía correo electrónico y WhatsApp, procediendo a dar cierre.</t>
  </si>
  <si>
    <t>Doryan Rodriguez</t>
  </si>
  <si>
    <t>My sister, her husband and I live in the U.S. and understand and speak Spanish. My cousin resides in Bogota and he accompanied us to La Catedral de Sal. Unfortunately, we had a tour guide who speaks Spanish with an unusual accent which made it impossible to understand a word he said. The visit was interesting but none of us, not even my cousin who is Colombian and has lived in Bogota his whole life could understand the tour guide. Please ensure your tour guides speak clearly. The guide we had spoke with a Venezuelan accent which we are unaccustomed to. Visitors would be appreciative if your ticket booth operators ask visitors if they prefer to purchase the self-tour audio devices. We would have gladly paid for these had they been offered. The Cathedral is beautiful but your tour guide was useless. Disappointed ?.</t>
  </si>
  <si>
    <t>se envía respuesta PQRSD1350 vía WhatsApp y correo electrónico a visitante, pero no se tiene respuesta adjunto las evidencias y se procede a dar cierre.</t>
  </si>
  <si>
    <t>Juan Guillermo Ramirez</t>
  </si>
  <si>
    <t>Estoy tratando de hacer el pago de la inscripción a la carrera del 14 de diciembre y no me figura la opción para hacer el pago, me ayudas con el link o habilitando la opción para realizar el pago por favor</t>
  </si>
  <si>
    <t>se brinda respuesta PQRSD 1349 mediante correo electrónico y WhatsApp, adjunto evidencias y se procede a dar cierre.</t>
  </si>
  <si>
    <t>Jeseel Florez</t>
  </si>
  <si>
    <t>El día 16 de noviembre de 2025 tenía programada mi visita a la Catedral de Sal junto con mi acompaÃ±ante del extranjero, motivo por el cual realicé la compra de las entradas a través de la página web oficial (Reserva N.º 251115130816828). Ese día fue imposible ingresar a Zipaquirá debido al cierre vial generado por el evento de ciclismo realizado en la ciudad. No hubo ningún aviso en la plataforma de compra sobre restricciones de acceso, pese a haber adquirido las entradas para una fecha y horario válidos. Una de las entradas corresponde a tarifa de extranjero. Mi acompaÃ±ante regresó a su país el día lunes 17 de noviembre y no tiene planes de volver a Colombia dentro del aÃ±o de vigencia que ofrecen como alternativa, por lo cual dicha entrada no puede ser utilizada. La imposibilidad de uso fue completamente ajena a nosotros y no atribuible al visitante. Por esta razón solicito respetuosamente la devolución del dinero correspondiente, tal como fue indicado por el asesor de atención al cliente, quien me informó que debía radicar esta PQR, diligenciar el formato RG-05-49 y adjuntar la certificación bancaria. Agradezco su gestión y quedo atento a la respuesta.</t>
  </si>
  <si>
    <t>se realiza devolución de dinero PQRSD 1348 se confirma con visitante vía WhatsApp, en adjunto evidencia y se procede a dar cierre.</t>
  </si>
  <si>
    <t>Bibiana Campos</t>
  </si>
  <si>
    <t>Buen día, estimados. Quisiera dejar la novedad con respecto al Sr.: Henry el día de hoy, nos encontrábamos con un grupo de 53 pax más 2 guías, para la salida tomamos el tren haciendo la fila. El Sr.: Henry se acerca entregando los tickets para el tren y le trato de indicar que somos un grupo y que estamos haciendo la fila correspondiente al cual hace caso omiso y de manera grosera me indica que debemos hacer la fila y que solo son 40 personas y que si no estaba haciendo la fila no me dejaba subir, aunque estuviera con el grupo organizándolo. En ese turno se logra despachar 25 pax y nos quedamos 28 haciendo la fila correspondiente, el cual le indicamos que estamos haciendo la fila pero las demás personas que estaban atrás de nosotros le indican a el que tenemos preferencia y que nos estamos colando por el hecho de ser grupo y agencia, el cual le genera molestia a nuestro grupo porque no nos estábamos colando y le indicamos al Sr.: Henry la situación y nos responde que quien no esté en la fila no va a tener ticket cuando todos estábamos ahí haciendo fila y había muchas personas en realidad colándose en la fila. Al final logramos subir al tren, pero con la molestia del Sr.: Henry y de los demás turistas pensando que por ser grupo y agencia de viajes vamos a pasar por encima de ellos. La idea de esta novedad es para futuras ocasiones la persona que este encargada en el tren nos permita hablar y lograr una mejor logística para todos, cumpliendo con los parámetros y no generar discordias por ser agencia o grupo cuando estábamos cumpliendo con la fila correspondiente, adicional que le se brinde una mejor información a los turistas que van por su cuenta que se debe cumplir con el reglamento y que no por ser agencia o grupo somos preferencia para la salida en el beneficio del tren que es para todos. Agradezco la atención, feliz díaâ€¦</t>
  </si>
  <si>
    <t>se realiza trazabilidad PQRSD 1347 se toman acciones por parte de la empresa Zipatours, se envía respuesta a visitante mediante correo electrónico y WhatsApp, adjunto las evidencias y se procede a dar cierre.</t>
  </si>
  <si>
    <t>ANDRES RICARDO BERNAL SILVA</t>
  </si>
  <si>
    <t>Yo, Andrés Ricardo Bernal Silva, en ejercicio del derecho fundamental de petición consagrado en el artículo 23 de la Constitución Política y desarrollado por la Ley 1755 de 2015, me permito solicitar la revisión y solución frente a un inconveniente ocurrido durante mi visita a la Catedral de Sal el día domingo pasado, en compaÃ±ía de seis (6) personas, entre ellas varios extranjeros. Durante el proceso de ingreso, se presentó una confusión involuntaria: una de las personas de nuestro grupo ingresó utilizando el pase correspondiente a un visitante japonés, mientras que la entrada de este extranjero quedó en nuestro poder, junto con las demás boletas nacionales que habíamos adquirido. Esta situación fue un error de manejo de tickets, sin mala fe y sin intención de evadir cobro alguno. Al acercarme a la taquilla para solicitar apoyo, expliqué que ya habíamos comprado tres (3) entradas nacionales y pedí, de manera respetuosa, que me reversaran una de estas entradas y me permitieran adquirir la entrada correspondiente al extranjero. Sin embargo, el personal de taquilla actuó de forma displicente y poco colaboradora. Un funcionario incluso expresó de manera grosera que "eso no se podía" y que â€œyo quería entrar con tres cédulasâ€, afirmación sin sentido, pues es evidente que no pretendíamos ingresar con documentación ajena. Adicionalmente, se nos indicó que, por ser nacionales, debíamos ubicarnos en otra fila y adquirir nuevamente la boleta del japonés, quien ya había ingresado pagando $118.000, mientras a mí me quedaron las tres entradas nacionales por un total de $210.000. Finalmente, el funcionario se negó a reversar la entrada nacional correspondiente y manifestó que simplemente debía â€œperder ese dineroâ€. Como consecuencia de lo anterior: Se me obligó a comprar nuevamente la entrada internacional por $118.000, Y no se me devolvieron los $70.000 correspondientes a la entrada nacional equivalente. Considero totalmente inapropiado que una institución tan reconocida y visitada internacionalmente incurra en este tipo de manejos, que además dejan una mala imagen frente a los turistas que nos acompaÃ±aban. En ningún momento hubo intención de fraude; la situación se originó por un error simple que pudo resolverse con voluntad de servicio. Por lo anterior, respetuosamente solicito: La revisión del caso, incluyendo registros de venta y validación de tiquetes de ese día. La devolución de los $70.000 correspondientes a la entrada nacional cuyo valor equivalía al pase que solicitamos reversar. Una explicación formal sobre la actuación del personal de taquilla, especialmente del funcionario que atendió mi solicitud de manera descortés. Las medidas correctivas que adoptará la entidad para evitar que hechos similares afecten a otros visitantes. Agradezco que la respuesta sea remitida dentro de los términos de ley al correo o número de contacto que dejo a continuación: Nombre: Andrés Ricardo Bernal Silva Correo: abernal@jdr-jdr.com Teléfono: 310 678 1025 Cordialmente, Andrés Ricardo Bernal Silva C.C. 79.939.857 de Bogotá</t>
  </si>
  <si>
    <t>SE CIERRA PQRSD 1346 CON EXITO</t>
  </si>
  <si>
    <t>Edith yeraldin Alzate</t>
  </si>
  <si>
    <t>Una baranda del museo 180 está suelta, representa un peligro para los visitantes por poco y no la cuento, adicional un niÃ±o o cualquier persona puede sufrir una fatalidad</t>
  </si>
  <si>
    <t>se realiza trazabilidad PQRSD 1345 se envía respuesta a visitante pero no se tiene respuesta adjunto evidencias vía WhatsApp y correo electrónico y se procede a dar cierre.</t>
  </si>
  <si>
    <t>Felipe Guerrero Ochoa</t>
  </si>
  <si>
    <t>Hoy en la salida de la mina, al tomar el tren nos sentamos como familia 4, sin embargo el Sr que conducía nos dijo que cargáramos al niÃ±o de 4 aÃ±os que tenemos para darle puesto a otra persona a lo cual le dijimos que por el niÃ±o habíamos pagado la entrada y dijo que eso no importaba, le iba a mostrar las entradas y dijo que no necesita que le Mostrara nada que ese servicio según era gratis, estamos inconformes por la actitud del Sr y sobre todo que por el niÃ±o si lo pagamos Agradecemos de antemano su atención</t>
  </si>
  <si>
    <t>se realiza trazabilidad PQRSD 1344, el supervisor de contrato escala la situación a la empresa responsable y se toman acciones de mejora, se emite respuesta a visitante vía WhatsApp y correo electrónico, en adjunto evidencia de comunicación y se procede a dar cierre.</t>
  </si>
  <si>
    <t>Luz saldarriaga</t>
  </si>
  <si>
    <t>Súper recomendado café tyzy el servicio la atención l</t>
  </si>
  <si>
    <t>se realiza trazabilidad PQRSD 1343 se envía respuesta a visitante vía correo electrónico y WhatsApp, también al comercio TIZZY, se adjuntan las evidencias y se procede a dar cierre.</t>
  </si>
  <si>
    <t>Andrés Velásquez</t>
  </si>
  <si>
    <t>Todo fue súper bien en el café tyzy</t>
  </si>
  <si>
    <t>se realiza trazabilidad PQRSD 1342 se envía respuesta a visitante mediante correo electrónico y WhatsApp, también se emite respuesta al comercio TIZZY, adjunto las evidencias y se procede a dar cierre.</t>
  </si>
  <si>
    <t>Diego Velásquez</t>
  </si>
  <si>
    <t>Súper recomendado el café tysy</t>
  </si>
  <si>
    <t>se realiza trazabilidad PQRSD 1341 se envía respuesta a visitante mediante correo electrónico y al comercio TIZZI, adjunto las evidencias y se procede a dar cierre.</t>
  </si>
  <si>
    <t>Vanessa Ãlvarez</t>
  </si>
  <si>
    <t>Excelente servicio en cafetizzyy</t>
  </si>
  <si>
    <t>Se realiza trazabilidad PQRSD 1340 se envía respuesta a visitante vía correo electrónico y WhatsApp, también al propietario del comercio TIZZY se adjuntan las evidencias y se procede a dar cierre.</t>
  </si>
  <si>
    <t>Ana Martínez</t>
  </si>
  <si>
    <t>Buen día Solicito por favor el cambio de nombre en la factura https://app.factus.com.co/bills/show/87f3ae71e3028740607ec1510cc6c61a66bce1753329ab587b184fe55836c8ec Debe quedar a nombre de Andrés Mauricio Triana con CC 1018436886</t>
  </si>
  <si>
    <t>se realiza trazabilidad y seguimiento a PQRSD 1339, la visitante no requiere la factura adjunto evidencia vía WhatsApp y se procede a dar cierre.</t>
  </si>
  <si>
    <t>Oscar PeÃ±a</t>
  </si>
  <si>
    <t>Buenas noches, Quisiera presentar una queja frente a una situación observada al iniciar el recorrido hacia la Catedral de Sal. En el área cercana a una escalera se encuentran instalados unos vidrios decorativos que, lamentablemente, representan un riesgo para las aves. Pude evidenciar la presencia de dos mirlas muertas, aparentemente por colisión con dichos vidrios, los cuales no cuentan con ningún elemento visual que advierta a las aves de su presencia. Si bien parecen tener un fin decorativo, actualmente están generando un impacto negativo sobre la biodiversidad local. Agradezco que se puedan tomar medidas correctivas para prevenir este tipo de incidentes, como la instalación de seÃ±alizadores o elementos disuasorios, ya que situaciones como esta proyectan una imagen desfavorable para nosotros como zipaquireÃ±os comprometidos con el cuidado del entorno natural. Gracias por su atención y gestión. Cordialmente,</t>
  </si>
  <si>
    <t>se realiza trazabilidad PQRSD 1338 se envía respuesta a visitante vía WhatsApp, se adjunta la evidencia, se espera las acciones de mejora por parte del área encargada (MANTENIMIENTO) y se procede a dar cierre.</t>
  </si>
  <si>
    <t>Diana Carolina Roncancio López</t>
  </si>
  <si>
    <t>La mina de sal es un lugar explendido, nos refleja mucha riqueza e historia de nuestro amado país. Sin embargo ha sido incómodo sentir como bastante personal que labora allí hace que la experiencia cambie de manera negativa y se pasen ratos incómodos , donde no tienen carisma y atención al cliente, modelos de venta...es como si no existiera nadie. Es triste porque es evidente la cantidad de turistas y gente que visitan este grandioso lugar y es la cara de colombia que se llevan a sus paises. Gracias</t>
  </si>
  <si>
    <t>Se realiza trazabilidad PQRSD 1337 se esta haciendo seguimiento a locales comerciales para evidenciar que trabajadores están prestando mal servicio y tomar acciones, se envía respuesta a visitante vía correo electrónico y WhatsApp, adjunto las evidencias y se procede a dar cierre.</t>
  </si>
  <si>
    <t>Javier Amezquita</t>
  </si>
  <si>
    <t>El lugar es increíble pero el personal le falta mucha actitud de servicio y atención, no tienen ni dea de servicio al cliente y muchos menos de atención, no saludan son déspotas y les molesta atender q mal q deje por debajo el excelente lugar q tenemos con el personal q atiende</t>
  </si>
  <si>
    <t>se envía respuesta a visitante PQRSD 1336, para indagar los puntos de mala atención el día de su visita, y realizar seguimiento y acciones de mejora, pero no tenemos respuesta ni vía correo electrónico ni WhatsApp, adjunto las evidencias y se procede a dar cierre.</t>
  </si>
  <si>
    <t>Victoria</t>
  </si>
  <si>
    <t>Mi sugerencia está relacionada con una de sus empleadas de las cuales puedo adjuntar una foto pero no veo el enlace de imágenes. Mas que una queja es una sugerencia para que la direccionen a recursos humanos ya que pareciera tener problemas psicológicos, ella vive en Villa María, en Santa Ana, es mayor y de cabello caramelo oscuro. Cuando sube al transporte público empieza a gritar que le apuren, que no va a llegar hoy, grosera con los conductores. Pienso que si ella debería madrugar más o tomar un taxi. Es lo que pensamos todos los que la vemos y escuchamos. O deberían dejarle el turno del medio día para que no se le haga tarde. Falta de respeto esa seÃ±ora. Gracias. Favor ayudarla.</t>
  </si>
  <si>
    <t>se realiza toda la trazabilidad PQRSD 1335 se envía respuesta a peticionaria vía correo electrónico, adjunto la evidencia y se procede a dar cierre.</t>
  </si>
  <si>
    <t>aterine mantilla lozano</t>
  </si>
  <si>
    <t>Mi nombre caterine mantilla lozano cc 1118533919 el dia 11 de octubre me desplace desde yopal casanare ingrese al.parque con mi hijo menor de edad 6 aÃ±os y una compaÃ±era de bogota que tambien llevaba su niÃ±o menor de edad ...dentro los recorridos de la ruta minera que esta incluido varias persona note la falta de protocolos de swguridad y salud en em trabajo igualmente la falta de solidaridas se los funcionarios de parque MI CASO dentro de la ruta nos llevaban sin luis y corriendo al paso por las rutas y con mucho afan y en la ultima escalera que ya hablando con otros funcionarios no se deben bajar por que son muy lisas y han presentado otras acidentes nos hicieron bajar rapidamente donde mi hijo menor estaba adelante y yo de ultima con el afan del guia de terminar uno de mis pies por ser el escalon tan pequeÃ±o y la inclinacion de la escalera demaciada el pie derecho se me resbalo y quedando mi pie izq dos escalones atras apesar de tenerme de la baranda suro senti como mi tobillo trono y no fui capaz de pararme en el instante y gritando que me cai recibi ayuda por parte de funcionario de parque mi hijo mayor busco mi compaÃ±era y el funcionario me pidioque terminara de bajar la escalera en ese estado sola pues mi hijo de 6 aÃ±os no me podia ayudar, baje como pude y con el pie asi sin ayuda y la escalera peligrosa llegue al caseta donde se dejan los casco y el funcionario me decia que era algo leve que si podia desplazarme a la enfermeria y nada mi pie no me respondia y el dolor era muy alto que me buscara una silla yo no podia caminar ..ya al rato el seÃ±or llamo a alguien que vino a rebisarme este seÃ±or de tueno alto mono no se identifica pero me empieza a coger el pie y me dice no es fractura es un esguince el pie para el momento estaba inchado procede aplicarme un gel y me dice esperemls que se te pase y ya ...a lo que le dije necesito ir a un hospital entices llama a otra persona me pone una gasa y llaman una silla de ruedas ...el traslado con la silla fue nuy doloroso por el piso del lugar de hay mi hijo ya asutado ve como me suben a la ambulancia y pues se preocupa no tengo acompaÃ±ante mi hijo se queda con la conpaÃ±era y emprendemos el.viaje yo dije que me trajeran a san inicio o bta ya que almenos en bogota vive mi compaÃ±era pero se me informa que solo hay dos opciones hospital regional y otro ...espero atencion con mi dolor y mi hijo solo sin la mama solo vinimos a pasear ...me remiten a ortopediste el cual termina su turno a laa 6 pm y vuelve al otro dia mi dolor insorportable y mi hijo pues muy preocupado al igual que yo por el en aras de solucionar esto pido que se me de la salida ya ..asi poder buscae en bta un ortopedista y mirar como solibiar mi dolor ..cuando pido la salida o sorpresa al.liquidar se me informa en ventanilla que no esta el tema de la poliza que el parque no ativo la ruta entoces me toca solucionar ami el parque tras que no me dejo en un lugar que tuviera almenos el servicio de ortopedia 24 me deja si. Respaldo sin canales de comunica ion y unos gastos no incluidos en la programcion de mi viaje sigo tirada en bogota pagabdo un hotel con mi hijo que por obvias razones solo tiene a la mama aqui y con un hueso partido y el parque nisiquiera se tomo la delicadesa por responder por nada ...solicito copia de la nota de lo sucedido en el parque que se me cancelen mis gastos de la ciudad bogota mis traslados ..mis gastos medicos..de especialista terapias y demas gastos qye he incurrido debo regresar a la ciudad se yopal y mi vehiculo por obvias razones es mecanico y no puedo devolverlo ...a la superintendencia pedirle que revise los protocolos y me acompaÃ±e en que mis derechos y el de mi hijo no sean vulnerados</t>
  </si>
  <si>
    <t>continua proceso con la aseguradora.</t>
  </si>
  <si>
    <t>Juan Veranza</t>
  </si>
  <si>
    <t>Jorge guia tiene un tono burlesco a la hora de "enseÃ±ar" sobre la mina responde de forma grosera</t>
  </si>
  <si>
    <t>continua proceso de descargos con las partes involucradas.</t>
  </si>
  <si>
    <t>Fernando Vernaza MuÃ±oz</t>
  </si>
  <si>
    <t>Inconformidad por mal trato por parte del guia Jorge palacios horario aprox 11:30 horas Me irrespeto regaÃ±ándome delante del grupo que traigo aprox 40 personas solo por una pregunta que hice de manera respetuosa. Exijo disculpas de el y del complejo turistico por haberme sometidos un ascanio publico. en le aÃ±o minimo venimos una vez con grupo de Excursión</t>
  </si>
  <si>
    <t>Herminta y Marisol Herrera</t>
  </si>
  <si>
    <t>Regulas la entrada es muy oscura por eso nos limito el caminar por lo tanto nos alejamos del guía, somos personas de la tercera edad Iluminar la entrada</t>
  </si>
  <si>
    <t>SE REALIZA RESPUESTA A PETICIONARIO VIA WHATSAPP DOS NUMEROS Y CORREO ELECTRONICO PERO NO TENEMOS RESPUESTA, ESTE TEMA SE TOCARA EN COMITE GERENCIAL PARA TOMAR ACCIONES, SE ADJUNTAN LAS EVIDENCIAS Y SE PROCEDE A DAR CIERRE.</t>
  </si>
  <si>
    <t>Juan Daza</t>
  </si>
  <si>
    <t>PELICULA NUCUMA</t>
  </si>
  <si>
    <t>La verdad no me siento muy satisfecho con el área de la cinematográfia. Estipulan un horario de las 4:45, llegó 2 minutos tarde y me salen con la excusa que una vez compensada no dejan ingresar, que tiempo de salida le dan al personal ya ingresado, y que tiempo de ingreso le dan al personal que quieren ingresar? Sinceramente no me parece justo. Gracias por su atención y que tengan buen día :)</t>
  </si>
  <si>
    <t>Se realiza trazabilidad PQRSD 1330 se envía respuesta a visitaste vía Correo adjunto la evidencia y se procede a dar cierre.</t>
  </si>
  <si>
    <t>Milena veloza</t>
  </si>
  <si>
    <t>Buen día ..compré ayer 31 de octubre 2 tickets para ingresar a la catedral, directamente en la página de la catedral y no los he recibido ..la transacción bancaria fue exitosa, espero tenerlos para ir maÃ±ana domingo ..gracias por su ayuda</t>
  </si>
  <si>
    <t>Se realiza trazabilidad PQRSD 1329 se envía respuesta a visitaste vía WhatsApp mensaje en el cual nos indica que ya contaba con sus tickets, adjunto la evidencia y se procede a dar cierre.</t>
  </si>
  <si>
    <t>Jorge Palacios</t>
  </si>
  <si>
    <t>Excelente guía y supo hacer respetar su trabajo con personas que nos faltaron el respeto, dos espaÃ±oles para ser mas preciso, nuevamente felicitaciones por tan excelente guía.</t>
  </si>
  <si>
    <t>Se realiza trazabilidad PQRSD 1325 se envía respuesta a visitaste vía Correo adjunto la evidencia y se procede a dar cierre.</t>
  </si>
  <si>
    <t>Carolina Morales</t>
  </si>
  <si>
    <t>El guía Jorge Palacios fue excelente siempre pendiente que todos disfrutemos de cada lugar.</t>
  </si>
  <si>
    <t>Se realiza trazabilidad PQRSD 1327 se envía respuesta a visitaste vía Correo adjunto la evidencia y se procede a dar cierre.</t>
  </si>
  <si>
    <t>Jorge palacios</t>
  </si>
  <si>
    <t>el guía Jorge palacios nos dio un excelente tour, con mucho respeto y conocimiento</t>
  </si>
  <si>
    <t>Se realiza trazabilidad PQRSD 1326 se envía respuesta a visitaste vía Correo adjunto la evidencia y se procede a dar cierre.</t>
  </si>
  <si>
    <t>Jaspn Rojas</t>
  </si>
  <si>
    <t>Excelente tour de parte de Jorge Palacios. A pesar de que teníamos un grupo ruidoso de niÃ±os de escuela. La única queja que tengo es una pareja de turistas espaÃ±oles que no paraban de hablar en voz alta, cuando se les dijo que bajaran la voz empezaron a vociferar, interrumpir y hacer todo lo contrario a las instrucciones dada. Esa gente tan falta de respeto y cultura no merece poder volver acá y debería prohibirsele la entrada.</t>
  </si>
  <si>
    <t>Cristian</t>
  </si>
  <si>
    <t>Sugiero que el transfers la salida de la mina debería ser eléctrico, el humo de los buses actuales liberan mucho CO2 contaminante el cual se queda encerrado dentro de la mina, se siente mucho el olor durante casi todo el recorrido. Deberíamos ser más amigables con el medio ambiente y más en estos espacios cerrados. Saludos</t>
  </si>
  <si>
    <t>se realiza trazabilidad PQRSD 1324 se emite respuesta a visitante vía correo electrónico y WhatsApp, adjunto las evidencias y se procede a dar cierre.</t>
  </si>
  <si>
    <t>Yasna</t>
  </si>
  <si>
    <t>Fuimos atendidas con 4 amigas pasamos al café tyzy y la atención fue espectacular, nos atendieron muy amables y nos hicieron comprar unos cafés espectaculares</t>
  </si>
  <si>
    <t>Se realiza trazabilidad PQRSD 1323 se envía respuesta a visitaste vía Correo adjunto la evidencia y se procede a dar cierre.</t>
  </si>
  <si>
    <t>Lorena</t>
  </si>
  <si>
    <t>Estábamos pasando un día grandioso , y la seÃ±orita de brakets que nos vendió los recuerdos fue muy descortés , muy grosera , desde el inicio tenia mala cara y muy mal servicio .. Realmente ellos están para prestar buen servicio y no tratar mal a las personas que visitan la catedral .. Muy grosera , dimos las gracias y nos dejó con la palabra en la boca , tirando nos las vueltas de mala gana .. Realmente estas cosas le daÃ±an a uno el día y el recorrido ...</t>
  </si>
  <si>
    <t>se realiza trazabilidad PQRSD 1322, se socializa con el comercio en mención, la propietaria indica que le realizara el llamado de atención a la colaboradora, se emite respuesta a visitante vía correo electrónico y WhatsApp, en adjunto las evidencias y se procede a dar cierre.</t>
  </si>
  <si>
    <t>Pablo PiÃ±eres</t>
  </si>
  <si>
    <t>Maravillosa atencion, servicio impecable, la calidad del cafe es espléndido, lo disfrutamos. Tiene buen aroma, buen sabor. Altamente recomendado este lugar. Cafe tyzy</t>
  </si>
  <si>
    <t>se realiza trazabilidad PQRSD 1321, se envía felicitación al comercio TIZZY, y al visitante mediante correo electrónico y WhatsApp, en adjunto las evidencias y se procede a dar cierre.</t>
  </si>
  <si>
    <t>Carmen Outeiro</t>
  </si>
  <si>
    <t>MUSEO DE LA SALMUERA</t>
  </si>
  <si>
    <t>En el museo de la salmuera al girar una rueda de hierro para comprobar como funcionaba la almeja tal y como se indicaba por escrito ya que no había personal ,me cayó en un pié produciéndome un gran traumatismo del que aún no me he recuperado por lo que sugiero precinten dicho museo por no reunir las condiciones óptimas.Destacar la buena atención de enfermería y de Don Diego.</t>
  </si>
  <si>
    <t>se realiza trazabilidad PQRSD 1320 desde la sub gerencia operativa se realiza asistencia con todo el protocolo de emergencias, en adjunto evidencias, se procede a contactar a visitante para respuesta oficial, no tenemos comunicación, adjunto evidencias de correo electrónico y WhatsApp y se procede a dar cierre.</t>
  </si>
  <si>
    <t>Keiner Vaquero</t>
  </si>
  <si>
    <t>Una nota de felicitaciones por la atencion y él buen servicio del cafe</t>
  </si>
  <si>
    <t>se realiza trazabilidad PQRSD 1319, se envía felicitación al comercio TIZZY, y al visitante mediante correo electrónico y WhatsApp, no tenemos respuesta, en adjunto las evidencias y se procede a dar cierre.</t>
  </si>
  <si>
    <t>Stivenson Roa</t>
  </si>
  <si>
    <t>Felicitaciones al cafe tyzy y a las Artesanias un muy buen servicio.</t>
  </si>
  <si>
    <t>se realiza trazabilidad PQRSD 1318, se felicita al comercio TIZZY, se envía respuesta a visitante vía correo electrónico y WhatsApp, no se tiene respuesta en adjunto las evidencias y se procede a dar cierre.</t>
  </si>
  <si>
    <t>Jairo restrepo</t>
  </si>
  <si>
    <t>Felicitaciones al cafe tyzy por él excelente servicio.</t>
  </si>
  <si>
    <t>se realiza trazabilidad PQRSD 1317, se felicita al comercio TIZZY, se envía respuesta a visitante vía correo electrónico y WhatsApp, no se tiene respuesta en adjunto las evidencias y se procede a dar cierre.</t>
  </si>
  <si>
    <t>John Lennon</t>
  </si>
  <si>
    <t>Sillas de descanso en los pasillos de la planta baja, sobre todo para personas de la tercera edad y los niÃ±os</t>
  </si>
  <si>
    <t>se realiza trazabilidad PQRSD 1316 desde la subgerencia operativa emiten respuesta donde se manifiesta que por recomendación de la agencia nacional de minería no se puede tener mas sillas, se envía respuesta a visitante vía correo electrónico y WhatsApp, sin contestación, parecen datos errados, adjunto las evidencias y se procede a dar cierre.</t>
  </si>
  <si>
    <t>José Orlando López</t>
  </si>
  <si>
    <t>hola buenos días soy conductor turístico y casi siempre me gusta dejar mi vehículo en el parkin entrando al parque pero hoy me dice el encargado, al momento, de solicitar baÃ±o que no hay y que el único que hay es habilitado solo cuando abren el salón de eventos personalmente estoy que me orino y no se que hacer sugiero hacer un baÃ±o para visitantes gracias.</t>
  </si>
  <si>
    <t>se realiza trazabilidad PQRSD 1315 se envía respuesta a conductor vía correo electrónico y WhatsApp, no se tiene respuesta por parte del conductor, adjunto las evidencias y se procede a dar cierre.</t>
  </si>
  <si>
    <t>Nataly Evelin Quispe Carhuamaca</t>
  </si>
  <si>
    <t>quine suscribe el reclamo realizo la compra de 07 entradas para hacer la visita de la Catedral por el cual me brindaron la información que tendría un guía que nos acompaÃ±aría, realizamos la consulta y posterior a eso, un personal que se me acerca al ingreso y m dice que están con un audio guía, de las cueles me dicen que si deseo me tengo que esperar a las 15:00 horas si deseaba presencial, pero quien suscribe consulta antes me debitan el pago por que estoy con una bebe y persona adulta, el personal debe brindar una información clara y no sorprender al cliente.</t>
  </si>
  <si>
    <t>se realiza trazabilidad PQRSD 1314 se envía respuesta a visitante vía correo electrónico y WhatsApp, no se tiene respuesta por parte del visitante adjunto las evidencias y se procede a dar cierre.</t>
  </si>
  <si>
    <t>GLORIA CECILIA RUA</t>
  </si>
  <si>
    <t>Cordial saludo uestra queja es porque compramos los boletos supuestamente en una agencia autorizada y al ingreso a la Catedral nos informan que no se podían imprimir en esa agencia y que no era responsabilidad de la catedral lo que retraso el itinerario</t>
  </si>
  <si>
    <t>SE ENVIA RESPUESTA PQRSD 1313 MEDIANTE WHATSAPP, ACLARANDO ESTE TIPO DE SITUACIONES, SE ADJUNTA LA EVIDIENCIA Y SE PROCEDE A DAR CIERRE.</t>
  </si>
  <si>
    <t>Monasterio Nuestra SeÃ±ora de Gracia</t>
  </si>
  <si>
    <t>Solicitamos el envío de la factura electrónica ya que no ha llegado a nuestro correo electrónico. Los datos de la factura son: Fac: #FVTQ 363414 Fecha: 2025-09-25 11:06:18 Cajero: CURQUIJO Cliente: Monasterio Nuestra SeÃ±ora de Gracia Nit: 900746614-9 correo: comunidadbogota@agustinas.es Medio de pago: tarjeta débito. Muchas gracias.</t>
  </si>
  <si>
    <t>Se envía respuesta PQRSD 1312 factura electrónica en solicitud, mediante correo electrónico y WhatsApp, no se tiene respuesta, adjunto las evidencias y se procede a dar cierre.</t>
  </si>
  <si>
    <t>Andrea</t>
  </si>
  <si>
    <t>COCHES PARA MASCOTAS</t>
  </si>
  <si>
    <t>Hola Escribo por este medio solicitando información si el coche para mascotas se puede para una perra de tamaÃ±o grande o si ella no podría ingresar por el tamaÃ±o Gracias</t>
  </si>
  <si>
    <t>se envía respuesta PQRSD 1311, a visitante mediante WhatsApp, se brinda la información en solicitud, adjunto la evidencia y se procede a dar cierre.</t>
  </si>
  <si>
    <t>vanessa zapata</t>
  </si>
  <si>
    <t>Buen día, deseo expresar mi felicitación y agradecimiento. En julio los visité y durante el recorrido perdí mi cédula. Me comuniqué con ustedes y recibí una atención muy amable, gestionando el envío de mi documento por mensajería. Quiero resaltar especialmente la colaboración de la funcionaria Keitlin Ortiz ya que sin su ayuda y disposición no hubiese sido posible.</t>
  </si>
  <si>
    <t>se envía respuesta PQRSD 1310 a visitante mediante correo electrónico y WhatsApp, no se obtiene respuesta por parte de visitante, se adjunta evidencia y se procede a dar cierre.</t>
  </si>
  <si>
    <t>Laura Bahamon</t>
  </si>
  <si>
    <t>El día de ayer 30 de agosto hice una compra en el establecimiento llamado Colombia Ancestral de un juego de plata con murraya dentro de las instalaciones de catedral de sal, como soporte de la compra me dieron un papel blanco escrito a mano y sin mayor información del establecimiento, sin embargo, en este momento se me hace necesaria la factura, la presente es para solicitar si es posible me ayuden con el envío de una factura legal donde se evidencia la compra.</t>
  </si>
  <si>
    <t>se realiza trazabilidad PQRSD 1309 con el comercio en mención, se solicita la factura a nombre de visitante, se emite con satisfacción por parte del comercio y se envía a turista vía WhatsApp, adjunto la evidencia y se procede a dar cierre.</t>
  </si>
  <si>
    <t>KELLY JOHANNA LOZANO</t>
  </si>
  <si>
    <t>Si no nací en Zipaquirá, pero vivo en Zipaquirá, soy propietaria de una casa en Zipaquira tengo alguna tarifa especial?</t>
  </si>
  <si>
    <t>se realiza respuesta PQRSD 1308 se envía respuesta a peticionario vía correo electrónico y WhatsApp, adjunto las evidencias y se procede a dar cierre.</t>
  </si>
  <si>
    <t>CESAR CAMILO RAMOS MORA</t>
  </si>
  <si>
    <t>cordial saludo la presente es para solicitar su amable colaboracion debido a que por temas tecnicos he realizado el pago de 2 tiquetes extrangeros para ingresar a la catedral de sal pero en realidad solo necesitaba un ticket. procedi a informar inmediatamente a la taquilla me indicaron que debia reportarlo al correo de la pagina web y que no hiciera uso de ese tiquete para el reembolso. he recibido respuesta y continuo con las indicaciones que me han enviado. generar un reclamo y diligenciar el formato de devolucion adjuntando cuenta bancaria. agradezco su colaboracion quedando en registro la solicitud quedo atento feliz dia</t>
  </si>
  <si>
    <t>se realiza trazabilidad PQRSD 1307 se hace efectiva la devolución de dinero adjunto la evidencia de confirmación por visitante vía WhatsApp y se procede a dar cierre.</t>
  </si>
  <si>
    <t>anderson Oliver Quintana Cardenas</t>
  </si>
  <si>
    <t>prohobición de placasconmemorativas</t>
  </si>
  <si>
    <t>se realiza trazabilidad PQRSD 1306 se emite respuesta desde gerencia y se procede a dar cierre.</t>
  </si>
  <si>
    <t>Inés Rangel Hernández</t>
  </si>
  <si>
    <t>ARRENDATARIOS INTERIOR MINA</t>
  </si>
  <si>
    <t>Celular 3016943482 En el local de los churros extravié una bolsa de papel con sobenir en rango de 3: 45 4:30 pm septiembre 14 2025, ingreso nuevamente y las pertenencias no estaban.</t>
  </si>
  <si>
    <t>se realiza trazabilidad PQRSD 1305 se solicita al comercio video de cámaras donde se evidencia que la visitante no deje ningún articulo, se brinda respuesta a visitante vía WhatsApp adjunto las evidencias y se procede a dar cierre.</t>
  </si>
  <si>
    <t>Juan Manuel toquica</t>
  </si>
  <si>
    <t>Muy buen Servio Café tyzy. Gracias ????????????</t>
  </si>
  <si>
    <t>se realiza trazabilidad PQRSD 1304 se envía respuesta a visitante vía correo electrónico y WhatsApp no se tiene respuesta del visitante , de igual manera se notifica a propietario café tyzy, se adjuntan las evidencias y se procede a dar cierre.</t>
  </si>
  <si>
    <t>Emanuel Díaz</t>
  </si>
  <si>
    <t>Quisiera pedir el retorno del valor de mi boleta. No alcancé a ingresar porque me sentí un poco enfermo y no hice uso de esa entrada. Por ende quisiera que se me devolviera los 70.000 pesos. Esto fue con la factura #FVTQ357863 Quedo atento a la respuesta. Mil gracias.</t>
  </si>
  <si>
    <t>se realiza trazabilidad PQRSD 1303 se solicita autoriza con la activación de tiquete a los involucrados, se brinda respuesta a visitante vía correo electrónico y WhatsApp, adjunto las evidencias exitosas y se procede a dar cierre. esta acción se realiza para evitar la devolución de dinero autorización por el Doctor Darley Velásquez, subgerente administrativo y financiero.</t>
  </si>
  <si>
    <t>Carolina Botero</t>
  </si>
  <si>
    <t>El lugar es muy lindo, representa mucha cultura, por esto no deberían dejar vender productos sobre la cultura narco que tanto dolor nos ha costado a los colombianos.</t>
  </si>
  <si>
    <t>se realiza trazabilidad PQRSD 1302 se envía respuesta a visitante vía correo electrónico y WhatsApp, adjunto las evidencias y se procede a dar cierre.</t>
  </si>
  <si>
    <t>Maria elsy garcia martinez</t>
  </si>
  <si>
    <t>El joven que esta hoy domingo 31 de agosto para salir por el tren deveria dar una informacion mas sincera con el cliente y decir los tiempos reales de cuanto es la espera ya que nos es de una a dos horas y nos justo con ese adulto mayor salirse de la fila...y no vi que segun lo que enviaron por comunicado de que estuviera entregando ficha y de que no se podia guardar fila...todo lo contrario vi</t>
  </si>
  <si>
    <t>se realiza trazabilidad PQRSD 1301 se hace todos los ajustes desde la empresa zipa tour, se envía respuesta a visitante y se procede a dar cierre adjunto evidencia vía WhatsApp,</t>
  </si>
  <si>
    <t>LIZ ALEJANDRA</t>
  </si>
  <si>
    <t>Naomi Bellido</t>
  </si>
  <si>
    <t>El encargado de la entrada del tren que reparte las fichas nosotros haciendo la fila le pedimos una y nos dijo â€œahí vemos si le damos una pero hagan la filaâ€ hicimos la fila y nos dijo nos entregaron ninguna ficha cuando a los demás si que llegaron después. a la hora de subir nos faltó al respeto pretendiendo que nos colamos y nos mandó a esperar de nuevo</t>
  </si>
  <si>
    <t>se realiza trazabilidad PQRSD 1300 se toman las acciones correctivas para dar solución a esta problemática, se brinda respuesta a visitante y se procede a dar cierre con las evidencias en adjunto.</t>
  </si>
  <si>
    <t>César García</t>
  </si>
  <si>
    <t>El día de hoy 28 de agosto, estaba con unos turistas se compraron 5 tikets para el plan básica, uno de ellos con descuento por ser colombiano, sin embargo al final no entré a la mina, por lo que de acuerdo con el estatuto de protección al consumidor ejerciendo mi derecho de retracto y al no haber ingresado a la catedral, solicito el reembolso del dinero pagado de 70.000 pesos, esto porque de forma verbal me informaron que debía poner la queja, porque según la política no es posible la devolución.</t>
  </si>
  <si>
    <t>se realiza trazabilidad PQRSD 1299, se tiene comunicación con visitante, y se ofrece habilitar su tiquete durante 6 meses para que lo pueda usar, ya que NO TENEMOS respuesta para proceso de devolución de dinero, adjunto evidencia de comunicación vía WhatsApp y se procede a dar cierre.</t>
  </si>
  <si>
    <t>María Fernanda Gutiérrez Melo</t>
  </si>
  <si>
    <t>La catedral esta hermosa, como ciudadana colombiana asistiendo igual con extranjeros, consideramos que hay dos aspectos que quisiéramos resaltar que cortan o irrumpen la esencia misma de la Catedral, que es el ámbito espiritual, si la razón misma de los obreros para construir fue su fe y su devoción al Dios altísimo debería respetar esa esencia espiritual el museo egipcio (idolatra a Tutankamón) es una abominación para Dios, por otro lado EL RESTAURANTE QUE PUSIERON EN LOS SOCABONES ES HERMOSO Y MUY MODERNO PERO IRRUMPE, NUEVAMENTE CON LA ESCENCIA DE LA CATEDRAL AL PONER MUSICA, CUALQUIERA, (REGGETON, Y OTROS) que cortan la música melodía espiritual que se oye en cada parada del viacrucis. solo para tenerlo en cuenta, la verdad la Catedral es un orgullo para nosotros pero son cosas que se debería tener en cuenta. MUCHAS GRACIAS.</t>
  </si>
  <si>
    <t>se realiza trazabilidad PQRSD 1298 en conjunto la dirección del parque, se realiza seguimiento y solitud a los locales comerciales cercanos a la zona religiosa VIACRUCIS la solitud de música acorde al lugar , adjunto evidencia, se envía respuesta a visitante vía correo electrónico y WhatsApp, adjunto las evidencias y se procede a dar cierre.</t>
  </si>
  <si>
    <t>Sofia Castillo</t>
  </si>
  <si>
    <t>Compre 5 imanes que valían 3x 10.000 pesos yo. me vendieron 5 imanes x el precio de $13 y el precio real era 20000 pesos x 6 unidades estoy muy disconforme x como se aprovechan de la conversión a dólares y por la deshonestidad de la chica que me atendió en el local que esta diagonal a TYZY.</t>
  </si>
  <si>
    <t>TRAZABILIDAD PQRSD 1297 ES LA MISMA 1296. SE PROCEDE A DAR CIERRE.</t>
  </si>
  <si>
    <t>se realiza trazabilidad PQRSD 1296 Y 1297 se solicita al representante del comercio TIZZY realizar la devolución de dinero, por publicidad no clara, adjunto las evidencias de devolución a satisfacción del visitante y se procede a dar cierre.</t>
  </si>
  <si>
    <t>Alejandro Solis Flores</t>
  </si>
  <si>
    <t>AUDIOGUIA ORPHEO</t>
  </si>
  <si>
    <t>RECLAMAMOS AUDIOGUIAS Y NO LO QUISIERON ENTREGAR.</t>
  </si>
  <si>
    <t>se realiza trazabilidad PQRSD 1295 se investiga con el área de coordinador de taquillas y se evidencia por videos fílmicos que el operario de control le hace la recomendación a visitantes de dejar la PQRSD, por no entrega de audio guía en ofician principal y se procede a solicitar los audio guías en molinete para los visitantes, la empresa ORPHEO en respuesta por correo deja en evidencia que se le hace entrega de 2 dispositivos audio guías a visitantes, se emite respuesta a visitante con evidencia vía WhatsApp y no se tiene respuesta por parte del visitante, para estos casos puntuales estamos muy atentos en la mejora de este servicio y procedemos a dar cierre.</t>
  </si>
  <si>
    <t>DARLEY</t>
  </si>
  <si>
    <t>Jennifer Madrigal</t>
  </si>
  <si>
    <t>Recibí la información de los planes de la entrada, escogí estándar de lo informe a la cajera y me facturó el básico</t>
  </si>
  <si>
    <t>Se realiza trazabilidad PQRSD 1294 se envía solicitud de ampliación de PQRSD vía correo electrónico pero NO se tiene respuesta, se procede a socializar con el coordinador de taquillas esta muy atentos y que los cajeros hagan uso de protocolo de servicio al cliente TAQUILLA, para evitar este tipo de inconvenientes, adjunto evidencia de correo electrónico sin respuesta y se procede a dar cierre.</t>
  </si>
  <si>
    <t>LUIS DARIO GARCIA HERNANDEZ</t>
  </si>
  <si>
    <t>Solicitud de información sobre la vinculación y calidad de las Personas Expuestas</t>
  </si>
  <si>
    <t>se realiza trazabilidad y respuesta PQRSD 1293 desde gerencia se envía respuesta en adjunto todas las evidencias y se procede a dar cierre.</t>
  </si>
  <si>
    <t>Emmanuel Marquez</t>
  </si>
  <si>
    <t>El día de hoy, jueves 21 de agosto hacia las dos de la tarde, yo como representante de una agencia de turismo llamada Bus turístico Bogotá, traje a unos clientes para visitar la catedral, los clientes, cuando llegan a la entrada, les indican que no tienen guías para hacer el recorrido, me parece una falta de respeto con los clientes, los cuales tuvieron que esperar más de 40 minutos para poder hacer un recorrido guiado, la entrada a la catedral, no es nada económica, como para que una empresa que se promociona como la primera maravilla de Colombia, no tenga a su disposición la cantidad de guías necesaria para cubrir todos los horarios y la cantidad de clientes que visitan este lugar, los clientes entraron un poco molestos, y a la final nos están haciendo quedar mal a nosotros como agencia. Muy respetuosamente, le solicito hacer la debida verificación si tienen la cantidad de guías necesaria para cubrir la demanda de este importante destino turístico.</t>
  </si>
  <si>
    <t>se realiza trazabilidad PQRSD 1292 se hacen acuerdos con el visitante, para mejorar el servicio, adjunto las evidencias de comunicación vía WhatsApp y se procede a dar cierre.</t>
  </si>
  <si>
    <t>Edison Ariza</t>
  </si>
  <si>
    <t>SERVICIO WIFI</t>
  </si>
  <si>
    <t>el internet wifi no funcionó en todo el trayecto</t>
  </si>
  <si>
    <t>se realiza trazabilidad PQRSD 1291 se envía respuesta a visitante mediante correo electrónico con adjunto de mejoras, no se tiene respuesta por parte del visitante adjunto las evidencias y se procede a dar cierre.</t>
  </si>
  <si>
    <t>Jorge Alexis</t>
  </si>
  <si>
    <t>María Fernanda Ãngel</t>
  </si>
  <si>
    <t>Viene a al mina con mi hermana y mi sobrino que vienen de EE.UU., y también con mi mami que la movilidad se le dificulta todo muy bien hasta tomar el tren, el seÃ±or Henrry mesa, además de grosero incongente, le dijo a mi hermana que la persona podía acompaÃ±ar solamente la silla de ruedas y esperamos cuando llego el tren el dejo pasar dos personas que no estaban haciendo la fila y nos dejo ahí las dos personas jóvenes no se por que lo hizo y i una disculpa nos dio, pues yo le dije que no me parecía la manera de obrar de el y muchas personas haciendo la fila, ellos si les dieron sin hacer fila no es justo a los extranjeros se den cuenta e estas cosas luego dejo entrar a cuatro personas con silla de ruedas después de que nos dijo q solo era 1 persona por silla y que teníamos que esperar el otro tren quiero una respuesta de este incidente gracias.</t>
  </si>
  <si>
    <t>ADJUNTO EVIDENCIA DE CIERRE CON VISITANTE</t>
  </si>
  <si>
    <t>José Ignacio Ayala y Liliana</t>
  </si>
  <si>
    <t>LA CATERAL NO DEBE PERMITIR LA VENTA DE ENTRADAS A PERSONAL FUERA DE LA CATEDRAL YA QUE PERJUDICAN AL TURISTA Y APARTE NADIE SOLUCIONA EL INCONVENIENTE PERDIENDO TIEMPO VALIOSO.</t>
  </si>
  <si>
    <t>Se envía respuesta PQRSD 1289M a visitante vía correo electrónico sin respuesta y vía WhatsApp con respuesta adjunto las evidencias y se procede a dar cierre.</t>
  </si>
  <si>
    <t>MANUEL CASTRO</t>
  </si>
  <si>
    <t>El día de hoy una de nuestras clientes, adulto mayor (+66 aÃ±os) ingresó a visitar la Catedral de Sal. La persona donde validan las entradas no le permitió adelantar en la fila por ser una persona mayor, el guia bilingue que la acompaÃ±aba se encargó de hacerle saber al seÃ±or de los QR que ella tiene una lesión en el pie y que si por favor la dejaba adelantar, a lo que se negó, pero si estaba dejando adelantar a las personas que entraban con sus mascotas. Es un acto demasido groceso, ofensivo para las personas de la 3cera edad. Necesitamos que haya una fila de priorización de ingreso a la catedral para personas mayores, o movilidad reducida. Y necesito que se implementen soluciones al respecto, además de una disculpa para la cliente con una carta en inglés. Como agencia, es muy molesto hacer la promoción de atractivos tan costosos como este, para que mi cliente decida visitarlos sea una experiencia horrible. Necesito una respuesta al respecto.</t>
  </si>
  <si>
    <t>se realiza trazabilidad PQRSD 1288 con el coordinador de taquillas, para la implementación de asistencia prioritaria a personas en sillas de ruedas o con algún tipo de dificultad para caminar, se envía respuesta a visitante vía correo electrónico y WhatsApp, adjunto las evidencias y se procede a dar cierre.</t>
  </si>
  <si>
    <t>Doris Ramírez Cabrera</t>
  </si>
  <si>
    <t>Como ciudadana colombiana y turista en diferentes partes del mundo me siento robada por los precios que se inventaron con planes o paquetes con servicios que uno como visitante debería poder escoger voluntariamente. Es muy costoso lo que cobran por la visita a la Catedral de sal pero es porque incluyen visitas obligada y guías que uno puede no adquirir. ustedes son ejemplo del robo al que los colombianos tenemos que adaptarnos muy mal ejemplo.</t>
  </si>
  <si>
    <t>Se realiza trazabilidad PQRSD 1287, se envía respuesta a visitante vía correo electrónico, correo no registrado, adjunto evidencia y se mantiene comunicación con visitante vía WhatsApp, donde se explica al detalle como están autorizadas y establecidas las tarifas Catedral de Sal, la visitante mantiene su inconformismo, pero ya utiliza palabras de seÃ±alamientos, lo cual procedo a realizar cierre de PQRSD. ADJUNTO EVIDENCIA WHATSAPP.</t>
  </si>
  <si>
    <t>Valentín Cortaza BareÃ±a</t>
  </si>
  <si>
    <t>Es muy chévere la experiencia el baile que se vio al principio era muy chévere</t>
  </si>
  <si>
    <t>se realiza trazabilidad PQRSD 1286 se envía respuesta exitosa vía WhatsApp y respuesta fallida vía correo electrónico adjunto las evidencias y se procede a dar cierre.</t>
  </si>
  <si>
    <t>Juan Carlos Galán Torres</t>
  </si>
  <si>
    <t>El joven de que distribuye la fila a taquilla no me dijo entrar con mi esposa y si dejo entrar a la pareja que venía de trás mío por ser extranjeros, lo cual me dio a entender que nosotros los colombianos somos menos que los extranjeros. No entiendo porque los extranjeros tienen más privilegios que los colombianos teniendo encuenta que la catedral queda en colombia.</t>
  </si>
  <si>
    <t>se realiza trazabilidad PQRSD 1285 se envía respuesta a visitante vía correo electrónico y WhatsApp, adjunto las evidencias y se procede a dar cierre.</t>
  </si>
  <si>
    <t>Carolina Rodríguez</t>
  </si>
  <si>
    <t>Hoy vinimos con mi familia y mi niÃ±o de 14 aÃ±os tiene discapacidad física ARTROGRIPOSIS MULTIPLIQUE CONGENITA y en la página dice que discapacidad no paga entrada y en la taquilla nos informaron que solo se refieren a "síndrome de dawn" hay muchas discapacidades por eso estás personas cuentan con su certificado de la secretaria de salud es EXCLUYENTE con ellos además de injusto</t>
  </si>
  <si>
    <t>se realiza trazabilidad PQRSD 1284 se envía respuesta a visitante vía correo electrónico y WhatsApp, adjunto las evidencias y se procede a dar cierre.</t>
  </si>
  <si>
    <t>PROYECCIÃƒâ€œN DE MAPPING</t>
  </si>
  <si>
    <t>Nos explicaron que la proyección se realiza cada dos horas, hicimos tiempo para el de las 14 hrs. y sin explicación algunas solo dijeron que sería hasta las 15 hrs., como turistas tenemos el tiempo medido.</t>
  </si>
  <si>
    <t>se realiza trazabilidad PQRSD 1283 se envía respuesta a visitante vía WhatsApp y correo electrónico adjunto las evidencias, también se tiene comunicación con Camilo PeÃ±a de la empresa Signos Studio y nos confirma que el Mapping se proyecto normal durante todo el día, pero se deja a recomendación para casos futuros.</t>
  </si>
  <si>
    <t>Sermy</t>
  </si>
  <si>
    <t>No me funcionó el auricular, me parece una falta de respeto considerando que soy turista internacional el costo de la entrada fue considerable. Se supone que forma parte del costo de la entrada me parece una falta de respeto no contar en ningún. Con una posibilidad de cambio se lo comenté a un guía que conseguí en la penúltima gestación y no pudo darme ninguna solución.</t>
  </si>
  <si>
    <t>Se realiza trazabilidad PQRSD 1282 la empresa ORPHEO COLOMBIA, se compromete a prestar un mejor servicio, desde el área de servicio al cliente de mantiene comunicación con visitante vía WhatsApp y por autorización del subgerente administrativo se autoriza a brindar dos entradas sin costo en compensación al mal servicio por parte de las audio guías, el visitante confirma que es una solución satisfactoria adjunto evidencia de conversación vía WhatsApp, procediendo a dar cierre.</t>
  </si>
  <si>
    <t>Luz America de las misericordias cano pino</t>
  </si>
  <si>
    <t>Doble cobro en la taquilla, el Funcionario me hizo un doble cobro en mi tarjeta débito ya que la primera ves se utilizó por medio de wifi y la segunda ves se deslizó y se dígito la clave de mi trajeta</t>
  </si>
  <si>
    <t>se realiza trazabilidad PQRSD 1281 devolución de dinero adjunto evidencia de confirmación por parte del visitante vía WhatsApp, y se procede a dar cierre.</t>
  </si>
  <si>
    <t>Juan Gomez</t>
  </si>
  <si>
    <t>Parqueadero Fabricalta</t>
  </si>
  <si>
    <t>El día 20/07/2025 ingresé al parqueadero a las 10:17 a.m., validé el ticket de salida a las 2:56 p.m. y al dirigirme a mi vehículo placa NIS254 encontré un golpe en la parte frontal lateral izquierda. Solicité al personal de seguridad la revisión de las cámaras y me informaron que no existe una cámara que permita visualizar el área donde estaba ubicado el vehículo, pero me mostraron una minuta manual donde describen que el vehículo ingresó con el golpe. Solicité entonces la grabación de la cámara de ingreso y me indicaron que debía radicar una PQR para obtener ese video. Luego, el personal de seguridad me pidió mis datos personales (nombre y cédula) sin mostrarme ninguna política de tratamiento de datos. Posteriormente, el seÃ±or Juan Carlos Guzmán Pinillos, identificado con cédula 1075681489 y quien se presentó como encargado del parqueadero, me manifestó que mis datos no fueron usados para la PQR sino para una minuta interna, reconociendo además que no cuentan con política de tratamiento de datos. Por lo anterior, solicito formalmente la evidencia en video donde se observe el estado del vehículo al ingresar al parqueadero, la explicación clara de por qué me solicitaron mis datos personales, el registro de quién los recibió y con qué fin, así como la copia de la política de tratamiento de datos personales o la justificación de por qué no se me entregó, y la respuesta oficial sobre la gestión realizada frente al daÃ±o reportado y las medidas adoptadas por parte del parqueadero.</t>
  </si>
  <si>
    <t>se realiza trazabilidad PQRSD 1280, desde la dirección del parque en conjunto con monitoreo se revisan los videos fílmicos del ingreso del vehículo, a lo cual se evidencia mediante imágenes en adjunto que el vehículo en mención ingreso rayado, se emite respuesta a visitante con evidencia en adjunto, se procede a dar cierre y quedamos atentos a cualquier requerimiento adicional por parte del visitante.</t>
  </si>
  <si>
    <t>ONOFRE VILLANUEVA</t>
  </si>
  <si>
    <t>Buenos dias, el dia 13 de julio del presente aÃ±o visite las minas y por motivos laborales tuve que salir rápido y no alcance a reclamar las fotos que me tomaron en el sitio por parte de los funcionarios que trabajan allí, quería saber donde me puedo comunicar para ver si las puedo recuperar. Agradezco la atención Los números de los tickets cuando se tomaron las fotos los tengo. 6932 - 8613 -862 -6057 Fue un lugar muy bonito, que por parte mia va a ser recomendado a mis amigos y familiares</t>
  </si>
  <si>
    <t>SE PROCEDE A DAR CIERRE.</t>
  </si>
  <si>
    <t>Servicio del tren</t>
  </si>
  <si>
    <t>Somos agencia de viajes el dia de hoy sobre las 5.30pm estuvimos haciendo la fila como es de costumbre. Se colaron un grupo de 5 personas a la fuerza y la guia encargada del tren les dio la razón al grupo que se colo, y mi grupo de extranjeros se molestaron por no hacer respetar la fila después de estar esperando tuvimos que esperar 20 minutos mas porque la persona responsable del tren no hace respetar las filas. Recomiendo como en otro países hacer respetar las normas ya que los extranjeros son muy rigurosos</t>
  </si>
  <si>
    <t>se realiza trazabilidad PQRSD 1278 se envía respuesta a visitante vía correo electrónico y WhatsApp, adjunto evidencias , la empresa Zipatour se compromete a tomar acciones de mejora respecto a este servicio ya que que ha venido en aumento las quejas en el servicio tren de salida. se procede a dar cierre.</t>
  </si>
  <si>
    <t>Sandra Barrera</t>
  </si>
  <si>
    <t>Buenos días esperando que se encuentren bien,quisiera poner mi queja ,ya que el día de ayer 17 de Julio realice visita a catedral de sal y decidimos ver la película Nucuma ,al sentarme en la la silla seguí derecho de espalda ya que la silla no tenía los tornillos no rocas correspondientes para el espaldar y con la oscuridad no se veía esto,me fui de espalda me golpie muy duro en la espalda y cadera le avisamos auno de los chicos que estaban encargados de la película de catedral de sal y el solo soltó la risa,donde el debía ser el primer respondiente y llamar mínimo a la enfermera de catedral ,por este motivo les solicito que capaciten más a su personal en servicio al cliente,y en un curso básico de primeros auxilios,donde me hubiera partido algo o hubiese sido una persona adulta mayor , es frustrante ya que está silla estaba daÃ±ada y en esa oscuridad uno como visitante no lo puede ver ,pero ellos los encargados si saben que silla estaba buenas y cual no ,es indignante que está silla no estuviera marcada con algo que indique que no se puede utilizar, hoy me encuentro con dos días de incapacidad médica ,con morados y del estrés que me causo la caída también me generó la regla inducida por el estrés , donde hubiera pasado algo más grave ? Y sólo recibir la risa por parte de la gente que se encontraba en este lugar y más del funcionario de catedral de sal fue muy frustrante y molesto ,la supuesta maravilla de Colombia ,pero que no reaccionan y no están pendientes de los posibles riesgos que un visitante pueda tener. Gracias por la atención prestada y que mejoren este tipo de situaciones.</t>
  </si>
  <si>
    <t>SE ADJUNTA TODA LA EVIDIENCIA DE LAS MEJORAS POR PARTE DE LA EMPRESA SIGNOS STUDIO.</t>
  </si>
  <si>
    <t>GUILLERMO ANDRES ROJAS TRUJILLO</t>
  </si>
  <si>
    <t>SeÃ±ores Tesorería Catedral de Sal de Zipaquirá Ref: Solicitud de devolución dinero de tickets Cordial saludo, Por medio de la presente, solicito respetuosamente la devolución de los 11 tickets comprados a través de la página web oficial; toda vez que, el día de hoy 12 de julio de los presentes, antes del ingreso y, luego de subir desde al parqueadero a la taquilla, a mí madre se le bajó la tensión, y sufrió un desmayo, recibiendo la atención de enfermería, quienes, no recomendaron su ingreso y, por lo tanto, decidimos no ingresar por la salud de mí mamá. Recibí la atención de Katlin Vanessa Ortiz Lara, del servicio al cliente de la catedral y, quien, luego de obtener autorización del jefe de taquilla, me indicó realizar este procedimiento. Número de factura FVTQ330954 Total a pagar $ 104,000, Número de factura FVTQ330948 Total a pagar $ 171,000, Número de factura FVTQ330944 Total a pagar $ 490,000 Los dineros deben ser devueltos a mí cuenta de ahorros BBVA, CUENTA DE AHORROS LIBRETON No. 483108494, cliente GUILLERMO ANDRES ROJAS TRUJILLO, identificado(a) con cédula de ciudadanía número 7,716,466. A través de la presente plataforma no se puede anexar documentos Atentamente, Guillermo Andrés Rojas Trujillo CC 7716466</t>
  </si>
  <si>
    <t>se realiza trazabilidad PQRSD 1276 Y 1275 es la misma solicitud, se adjunta evidencia de devolución y notificación a peticionario vía correo electrónico y WhatsApp y se procede a dar cierre.</t>
  </si>
  <si>
    <t>SeÃ±ores Tesorería Catedral de Sal de Zipaquirá Ref: Solicitud de devolución tickets Cordial saludo, Por medio de la presente, solicito respetuosamente la devolución de los 11 tickets comprados a través de la página web oficial; toda vez que, el día de hoy 12 de julio de los presentes, antes del ingreso y, luego de subir desde al parqueadero a la taquilla, a mí madre se le bajó la tensión, y sufrió un desmayo, recibiendo la atención de enfermería, quienes, no recomendaron su ingreso y, por lo tanto, decidimos no ingresar por la salud de mí mamá. Recibí la atención de Katlin Vanessa Ortiz Lara, del servicio al cliente de la catedral y, quien, luego de obtener autorización del jefe de taquilla, me indicó realizar este procedimiento. Adjunto los 3 comprobantes de pago, y el certificado de mí cuenta de ahorros BBVA. Atentamente, Guillermo Andrés Rojas Trujillo CC 7716466</t>
  </si>
  <si>
    <t>se realiza trazabilidad PQRSD 1275 Y 1276 es la misma solicitud, se adjunta evidencia de devolución y notificación a peticionario vía correo electrónico y WhatsApp y se procede a dar cierre.</t>
  </si>
  <si>
    <t>Alba Elcy Acevedo</t>
  </si>
  <si>
    <t>Excelente personal, el talento humano cuenta con todas las capacidades formativo y de trato con el turista. excelente, felicitaciones para Martha nuestra guía.</t>
  </si>
  <si>
    <t>Se realiza trazabilidad PQRSD 1274 se envía respuesta a visitante vía WhatsApp pero no se tiene respuesta de visitante adjunto evidencia y se procede ad ar cierre.</t>
  </si>
  <si>
    <t>Dionicio Martinez</t>
  </si>
  <si>
    <t>CITY TOUR</t>
  </si>
  <si>
    <t>Todo bien</t>
  </si>
  <si>
    <t>se envía respuesta PQRSD 1273 vía correo electrónico y mensaje de texto no se tiene respuesta, adjunto evidencia y se procede a dar cierre.</t>
  </si>
  <si>
    <t>Javier Lombana</t>
  </si>
  <si>
    <t>RUTA DEL MINERO</t>
  </si>
  <si>
    <t>En la atracción no hay información sobre la altura que hay al techo, te piden que a toda velocidad insertes unos tacos de dinamita de utileria en unos orificios en la pared cuentan hasta tres y te apagan la luz, soy un hombre que mide 1.85 metros y me di un fuerte golpe en la cabeza que aún resiento a pesar de haber tenido puesto el casco. Solicito respetuosamente que pongan seÃ±ales sobre la altura del lugar e indiquen a los guías para que personas altas no se vayan a hacer daÃ±o como me pasó a mi</t>
  </si>
  <si>
    <t>se envía respuesta PQRSD 1272 a visitante vía correo electrónico y WhatsApp, no se tiene respuesta, adjunto las evidencias y se procede a dar cierre.</t>
  </si>
  <si>
    <t>Francisco Villegas</t>
  </si>
  <si>
    <t>Los Felicito por esta bella y enaltecedora obra. Los animo a darle también un espacio a la Virgen de Coromoto patrona de Venezuela</t>
  </si>
  <si>
    <t>se envía respuesta PQRSD 1271 vía correo electrónico y WhatsApp, adjunto las evidencias y se procede a dar cierre.</t>
  </si>
  <si>
    <t>Liliana Cardona</t>
  </si>
  <si>
    <t>El día 24 de junio un grupo asistimos a la catedral de sal, la compra de los tiquetes los realizamos con la asesora Leidy compramos con anterioridad, llegamos y uno de los tiquetes aparecía usado, la sugerencia de las personas que nos atendieron a la entrada fue no entrar o comprar otro tiquete, para no estar separada del grupo y perder la visita a la catedar de sal compramos otra entrada, me logré comunicar con la asesora mas tarde y efectivamente ella verificó y hay un tiquete que no se usó, comedidamente solicito la devolución del dinero.</t>
  </si>
  <si>
    <t>confirmación devolución PQRSD 1270 adjunto evidencia vía WhatsApp y se procede a dar cierre.</t>
  </si>
  <si>
    <t>Estefanía</t>
  </si>
  <si>
    <t>Bn dia no me parece q mientras llevamos haciendo una fila para el tren de 40 min llegue una guía y pase gente sin hacer la fila se le informó el inconformismo le pedí q me suministrara el nombre y se negó dijo q no se lo sabia que se le había olvidado de forma burlesca no me parece primero q pase x encima del tiempo de las personas y segundo que me responda de forma burlesca cuando le pregunte el nombre</t>
  </si>
  <si>
    <t>Se realiza trazabilidad PQRSD 1269 se envía respuesta a peticionaria vía correo electrónico y vía WhatsApp, adjunto las evidencias y se procede a dar cierre.</t>
  </si>
  <si>
    <t>Jhonatan Lorenzo</t>
  </si>
  <si>
    <t>Duplicidad en el pago de los tiquetes (por via electronica y por via presencial)</t>
  </si>
  <si>
    <t>se realiza toda la trazabilidad PQRSD 1268 proceso de devolución, adjunto la evidencia de comunicación vía WhatsApp, procediendo a dar cierre con éxito</t>
  </si>
  <si>
    <t>Melissa Solano</t>
  </si>
  <si>
    <t>MUSEO ARQUEOLÃƒâ€œGICO</t>
  </si>
  <si>
    <t>Pagamos la entrada que incluía el museo arqueológico para que nuestros hijos vieran la momia con la mala fortuna de que la momia está tapada por una tela para q no se pueda fotografiar. Si no se debe fotografiar encarguen a una persona de la vigilancia, pero descubran la momia ya que por eso pagamos más por esas entradas, en mi opinión perdimos el dinero</t>
  </si>
  <si>
    <t>se realiza trazabilidad PQRSD 1267, se adjunta comunicación vía WhatsApp con visitante, se le hace saber que el museo Tutankamón no deja fotografiar la momia por derechos de autor y por cuidado de la misma, pedimos disculpas a visitante y se le manifiesta a la gerente de museo Tutankamón la posibilidad de dejar fotografiar la MONIA Y procedemos a dar cierre.</t>
  </si>
  <si>
    <t>Jhonnatan campos</t>
  </si>
  <si>
    <t>MURO DE ESCALAR</t>
  </si>
  <si>
    <t>Buenas tardes, el motivo por el cual envío esta queja, es porque mi hijo mientras se encontraba escalando el muro, fue atacado por varias abejas el cual una de ellas lo picó, generándole que se tirara de esta atracción, las policías que se encontraban en la zona también tuvieron que alejarse del lugar ya que al parecer hay un panal, colocando en riesgo la seguridad de sus visitantes. Deberían tener estos temas más controlados para evitar este tipo de incidentes, los cuales pueden llegar a convertirse en algo más grave ! Feliz tarde</t>
  </si>
  <si>
    <t>Se realiza trazabilidad PQRSD 1266 se evidencia en adjunto que ya se retiraron las abejas, se envía respuesta a peticionario vía correo electrónico y WhatsApp, adjunto las evidencias y se procede a dar cierre.</t>
  </si>
  <si>
    <t>Maria Gutierrez</t>
  </si>
  <si>
    <t>Cordial saludo, quería sugerirles que el guía que estuvo el día 29 de junio con el primer grupo al entrar a la catedral de sal, puntualizo porque no se como serán los demás guías, en nombre de las personas que me acompaÃ±aban y en nombre propio, nos pareció la guía muy enfocada a lo religioso (siendo Colombia un pais con libertad de credos religiosos y siendo esta catedral visitada por tanto turista, nacional e internacional) , que es importante, tanto como explicar mas a profundidad como es el proceso de la extracción de sal, además una serie de malos chistes a través de todo el recorrido que ningún extranjero entiende, esta guía debería ser conducida por una persona mas profesional, que mantenga al grupo interesado y no terminar casi solo, además la catedral de sal se volvió un comercio.</t>
  </si>
  <si>
    <t>se realiza trazabilidad PQRSD 1265, se envía solicitud de ampliación de la queja vía correo electrónico y por mensaje de texto, no se tiene respuesta por ningún medio, adjunto las evidencias y se procede a dar cierre.</t>
  </si>
  <si>
    <t>Andrew Lozano</t>
  </si>
  <si>
    <t>Gracias a todo e equipo de trabajo del parque gracias a Jorge el guia por ser tan humano FELICITACIONES A Todos HACen un gran Trabajo!</t>
  </si>
  <si>
    <t>se envía respuesta a visitante PQRSD 1264 adjunto evidencia vía WhatsApp y se procede a dar cierre.</t>
  </si>
  <si>
    <t>Mary Luz ososrio Cortez</t>
  </si>
  <si>
    <t>El recorrido en el interior de la catedrales muy importante, dentro de la experiencia. Como sugerencia es importante tener en cuenta la entrega de fichas para abordar el tren, ya que se realizo la fila, quedando aproximadamente en el puesto 35, y a la hora de arrancar, nos encontramos con puestos guardados lo que no permitió salir en el recorrido pensado y esperar hasta el siguiente. esto da mala imagen ante los visitantes extranjeros que visitan el Pais</t>
  </si>
  <si>
    <t>Se realiza trazabilidad PQRSD 1263 se envía respuesta a visitante vía correo electrónico sin respuesta y vía WhatsApp con respuesta positiva, adjunto las evidencias y se procede a dar cierre.</t>
  </si>
  <si>
    <t>Brayan David Santiago Vásquez</t>
  </si>
  <si>
    <t>Parqueadero Potosi</t>
  </si>
  <si>
    <t>Realicé el pago del parqueadero debitandose dos veces la transacción por lo cuál solicito la devolución de uno de los pagos.</t>
  </si>
  <si>
    <t>se realiza trazabilidad PQRSD 1243 el banco nos confirma tramite de devolución pero la visitante no confirma, ya por llevar mucho tiempo esta PQRSD se cierra con evidencia de respuesta vía WhatsApp.</t>
  </si>
  <si>
    <t>Diana Jaramillo</t>
  </si>
  <si>
    <t>Vine a visitar la catedral y me encuentro con la desagradable sorpresa de que los precios están exageradamente elevados. Solía poderse hacer pago solo para la catedral pero ahora TOCA comprar un plan que ni quiero ni tengo tiempo de realizar. No contentos con eso, me cobraron tarifa de extranjero que es el doble de lo normal solo porque no traje un documento de mis hijas. Nunca salgo con ningún documento de ellas y resulta que para una atracción era necesario. Es absolutamente absurdo cómo han elevado los precios y las restricciones de tarifas son ridículas.</t>
  </si>
  <si>
    <t>Se realiza trazabilidad PQRSD 1261 se envía respuesta a visitante vía correo electrónico y WhatsApp, pero no se obtiene respuesta por ningún media , se adjunta las evidencias y se procede a dar cierre.</t>
  </si>
  <si>
    <t>Alba Patricia Gomez Duran</t>
  </si>
  <si>
    <t>Le pido a Catedral les realice un seguimiento a la parrilla internacional ya que el dia de Hoy Fui victima de de acoso y mal trato lavoral por parte de la propietaria sandra galeano. con palabras como bruta que no le sirvo para nada desmeritando mi trabajo y que nunca me dieron dotacion y en ocasiones me empujaba y quisiera los pagos de seguridad social ya no tuve presta ni seguridad social</t>
  </si>
  <si>
    <t>Se realiza trazabilidad PQRQSD 1260, los arrendatarios de parrilla adjunta oficio de respuesta y exoneración a Catedral de Sal, de cualquier tipo de inconveniente adicional o acuerdo con peticionaria, se da respuesta a peticionaria vía WhatsApp y correo electrónico, a lo cual no se tiene respuesta por parte de ella, en adjunto todas las evidencias y se procede a dar cierre.</t>
  </si>
  <si>
    <t xml:space="preserve">Derechos de petición </t>
  </si>
  <si>
    <t xml:space="preserve">Felicitaciones </t>
  </si>
  <si>
    <t xml:space="preserve">Quejas </t>
  </si>
  <si>
    <t xml:space="preserve">Reclamos </t>
  </si>
  <si>
    <t xml:space="preserve">Tipo </t>
  </si>
  <si>
    <t xml:space="preserve">Total </t>
  </si>
  <si>
    <t xml:space="preserve">Sugerencia </t>
  </si>
  <si>
    <t>TIPO DE SOLICITUD</t>
  </si>
  <si>
    <t>CANTIDAD DE PQRSF INTERPUESTAS</t>
  </si>
  <si>
    <t>SEGUNDO SEMESTRE 2.024</t>
  </si>
  <si>
    <t>JULIO</t>
  </si>
  <si>
    <t xml:space="preserve">AGOSTO </t>
  </si>
  <si>
    <t>SEPTIEMBRE</t>
  </si>
  <si>
    <t xml:space="preserve">OCTUBRE </t>
  </si>
  <si>
    <t>NOVIEMBRE</t>
  </si>
  <si>
    <t xml:space="preserve">DICIEMBRE </t>
  </si>
  <si>
    <t>N° de peticiones extemporáneas</t>
  </si>
  <si>
    <t>Días promedio de atraso</t>
  </si>
  <si>
    <t xml:space="preserve">Derechos de Peticiones </t>
  </si>
  <si>
    <t xml:space="preserve">SEMAFORO </t>
  </si>
  <si>
    <t xml:space="preserve">TIEMPO DE VENCIOMIENTO DEL TERMINO DE RESPUESTA </t>
  </si>
  <si>
    <t xml:space="preserve">N° DE RESPUESTAS </t>
  </si>
  <si>
    <t xml:space="preserve">DE 15 A 12 DIAS DEL TERMINO PARA EL VENCIMIENTO </t>
  </si>
  <si>
    <t xml:space="preserve">DE 11 A 5 DIAS DEL TERMINO PARA EL VENCIMIENTO </t>
  </si>
  <si>
    <t xml:space="preserve">DE 4 A 0 DIAS DEL TERMINO PARA EL VENCIMIENTO </t>
  </si>
  <si>
    <t xml:space="preserve">FUERA DE TERMINOS </t>
  </si>
  <si>
    <t xml:space="preserve">TOTAL </t>
  </si>
  <si>
    <t xml:space="preserve">TIEMPO </t>
  </si>
  <si>
    <t xml:space="preserve">DIFERENCIA </t>
  </si>
  <si>
    <t xml:space="preserve">DIAS HABILES </t>
  </si>
  <si>
    <t xml:space="preserve">PQRSF CON RESPUESTA </t>
  </si>
  <si>
    <t xml:space="preserve">PQRSF SIN RESPUESTA </t>
  </si>
  <si>
    <t xml:space="preserve">TOTAL DE PQRSF </t>
  </si>
  <si>
    <t xml:space="preserve">VARIACIÓN </t>
  </si>
  <si>
    <t xml:space="preserve">GUIAS </t>
  </si>
  <si>
    <t xml:space="preserve">OTROS </t>
  </si>
  <si>
    <t xml:space="preserve">15 FELICITACIONES </t>
  </si>
  <si>
    <t xml:space="preserve">7 FELICITACIONES </t>
  </si>
  <si>
    <t xml:space="preserve">5 DEVOLUCIONES </t>
  </si>
  <si>
    <t xml:space="preserve">COCHES PARA MASCOTAS </t>
  </si>
  <si>
    <t xml:space="preserve">6 FELICITACIONES </t>
  </si>
  <si>
    <t>MUSEO ARQUEOLÃƒâ€Œgico</t>
  </si>
  <si>
    <t xml:space="preserve">MUSEO DE LA SALMUERA </t>
  </si>
  <si>
    <t xml:space="preserve">PARQUEADEROS </t>
  </si>
  <si>
    <t xml:space="preserve">PELICULA Y PROYECCION DE MAPING </t>
  </si>
  <si>
    <t xml:space="preserve">RUTA DEL MINERO </t>
  </si>
  <si>
    <t xml:space="preserve">SERVICIO DE TAQUILLA </t>
  </si>
  <si>
    <t>N°</t>
  </si>
  <si>
    <t>CATEGORIA</t>
  </si>
  <si>
    <t>DIAS HABILES</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</si>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</sst>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b/>
      <sz val="10"/>
      <color rgb="FF000000"/>
      <name val="Arial"/>
      <family val="2"/>
    </font>
    <font>
      <b/>
      <i/>
      <sz val="10"/>
      <color rgb="FF000000"/>
      <name val="Arial"/>
      <family val="2"/>
    </font>
    <font>
      <sz val="10"/>
      <color rgb="FF000000"/>
      <name val="Arial"/>
      <family val="2"/>
    </font>
    <font>
      <b/>
      <i/>
      <sz val="12"/>
      <color rgb="FF000000"/>
      <name val="Arial"/>
      <family val="2"/>
    </font>
    <font>
      <b/>
      <sz val="10"/>
      <color rgb="FF000000"/>
      <name val="Calibri"/>
      <family val="2"/>
      <scheme val="minor"/>
    </font>
    <font>
      <sz val="10"/>
      <color rgb="FF00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DEEAF6"/>
        <bgColor rgb="FF000000"/>
      </patternFill>
    </fill>
    <fill>
      <patternFill patternType="solid">
        <fgColor rgb="FFFFFF0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9CC2E5"/>
      </bottom>
      <diagonal/>
    </border>
    <border>
      <left/>
      <right/>
      <top style="medium">
        <color rgb="FF7F7F7F"/>
      </top>
      <bottom style="medium">
        <color rgb="FF7F7F7F"/>
      </bottom>
      <diagonal/>
    </border>
    <border>
      <left/>
      <right/>
      <top style="medium">
        <color rgb="FF7F7F7F"/>
      </top>
      <bottom/>
      <diagonal/>
    </border>
    <border>
      <left/>
      <right/>
      <top/>
      <bottom style="medium">
        <color rgb="FF7F7F7F"/>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0" fontId="18" fillId="0" borderId="0"/>
    <xf numFmtId="9" fontId="18" fillId="0" borderId="0" applyFont="0" applyFill="0" applyBorder="0" applyAlignment="0" applyProtection="0"/>
  </cellStyleXfs>
  <cellXfs count="49">
    <xf numFmtId="0" fontId="0" fillId="0" borderId="0" xfId="0"/>
    <xf numFmtId="0" fontId="16" fillId="0" borderId="10" xfId="0" applyFont="1" applyBorder="1" applyAlignment="1">
      <alignment horizontal="center" vertical="center" wrapText="1"/>
    </xf>
    <xf numFmtId="0" fontId="0" fillId="0" borderId="10" xfId="0" applyBorder="1"/>
    <xf numFmtId="0" fontId="0" fillId="0" borderId="10" xfId="0" applyBorder="1" applyAlignment="1">
      <alignment wrapText="1"/>
    </xf>
    <xf numFmtId="14" fontId="0" fillId="0" borderId="10" xfId="0" applyNumberFormat="1" applyBorder="1" applyAlignment="1">
      <alignment wrapText="1"/>
    </xf>
    <xf numFmtId="0" fontId="0" fillId="33" borderId="10" xfId="0" applyFill="1" applyBorder="1"/>
    <xf numFmtId="0" fontId="16" fillId="33" borderId="10" xfId="0" applyFont="1" applyFill="1" applyBorder="1" applyAlignment="1">
      <alignment horizontal="center" vertical="center" wrapText="1"/>
    </xf>
    <xf numFmtId="0" fontId="0" fillId="33" borderId="10" xfId="0" applyFill="1" applyBorder="1" applyAlignment="1">
      <alignment wrapText="1"/>
    </xf>
    <xf numFmtId="0" fontId="24" fillId="0" borderId="12" xfId="0" applyFont="1" applyBorder="1" applyAlignment="1">
      <alignment horizontal="center" vertical="center" wrapText="1"/>
    </xf>
    <xf numFmtId="0" fontId="25" fillId="0" borderId="14" xfId="0" applyFont="1" applyBorder="1" applyAlignment="1">
      <alignment vertical="center"/>
    </xf>
    <xf numFmtId="0" fontId="19" fillId="0" borderId="14" xfId="0" applyFont="1" applyBorder="1" applyAlignment="1">
      <alignment horizontal="center" vertical="center"/>
    </xf>
    <xf numFmtId="0" fontId="18" fillId="0" borderId="14" xfId="0" applyFont="1" applyBorder="1" applyAlignment="1">
      <alignment horizontal="center" vertical="center"/>
    </xf>
    <xf numFmtId="164" fontId="0" fillId="0" borderId="0" xfId="42" applyNumberFormat="1" applyFont="1"/>
    <xf numFmtId="0" fontId="24" fillId="0" borderId="12" xfId="0" applyFont="1" applyBorder="1" applyAlignment="1">
      <alignment horizontal="center" vertical="center"/>
    </xf>
    <xf numFmtId="0" fontId="25" fillId="0" borderId="10" xfId="0" applyFont="1" applyBorder="1" applyAlignment="1">
      <alignment vertical="center"/>
    </xf>
    <xf numFmtId="0" fontId="18" fillId="0" borderId="12" xfId="0" applyFont="1" applyBorder="1" applyAlignment="1">
      <alignment horizontal="center" vertical="center"/>
    </xf>
    <xf numFmtId="0" fontId="0" fillId="0" borderId="0" xfId="0" applyAlignment="1">
      <alignment horizontal="center"/>
    </xf>
    <xf numFmtId="17" fontId="0" fillId="0" borderId="10" xfId="0" applyNumberFormat="1" applyBorder="1" applyAlignment="1">
      <alignment wrapText="1"/>
    </xf>
    <xf numFmtId="0" fontId="25" fillId="0" borderId="0" xfId="0" applyFont="1" applyAlignment="1">
      <alignment vertical="center"/>
    </xf>
    <xf numFmtId="0" fontId="19" fillId="0" borderId="12" xfId="0" applyFont="1" applyBorder="1" applyAlignment="1">
      <alignment horizontal="center" vertical="center"/>
    </xf>
    <xf numFmtId="16" fontId="0" fillId="0" borderId="10" xfId="0" applyNumberFormat="1" applyBorder="1" applyAlignment="1">
      <alignment wrapText="1"/>
    </xf>
    <xf numFmtId="0" fontId="18" fillId="0" borderId="0" xfId="0" applyFont="1" applyAlignment="1">
      <alignment horizontal="center" vertical="center"/>
    </xf>
    <xf numFmtId="2" fontId="18" fillId="0" borderId="14" xfId="0" applyNumberFormat="1" applyFont="1" applyBorder="1" applyAlignment="1">
      <alignment horizontal="center" vertical="center"/>
    </xf>
    <xf numFmtId="0" fontId="19" fillId="0" borderId="0" xfId="0" applyFont="1" applyAlignment="1">
      <alignment horizontal="center" vertical="center"/>
    </xf>
    <xf numFmtId="0" fontId="25" fillId="0" borderId="12" xfId="0" applyFont="1" applyBorder="1" applyAlignment="1">
      <alignment vertical="center"/>
    </xf>
    <xf numFmtId="0" fontId="18" fillId="0" borderId="0" xfId="43"/>
    <xf numFmtId="0" fontId="20" fillId="0" borderId="11" xfId="43" applyFont="1" applyBorder="1" applyAlignment="1">
      <alignment horizontal="center" vertical="center"/>
    </xf>
    <xf numFmtId="0" fontId="18" fillId="0" borderId="0" xfId="43" applyAlignment="1">
      <alignment horizontal="right" vertical="center"/>
    </xf>
    <xf numFmtId="9" fontId="18" fillId="0" borderId="0" xfId="44" applyFont="1"/>
    <xf numFmtId="0" fontId="20" fillId="34" borderId="11" xfId="43" applyFont="1" applyFill="1" applyBorder="1" applyAlignment="1">
      <alignment horizontal="center" vertical="center"/>
    </xf>
    <xf numFmtId="0" fontId="20" fillId="0" borderId="0" xfId="43" applyFont="1" applyAlignment="1">
      <alignment horizontal="center" vertical="center"/>
    </xf>
    <xf numFmtId="0" fontId="20" fillId="0" borderId="12" xfId="43" applyFont="1" applyBorder="1" applyAlignment="1">
      <alignment horizontal="center" vertical="center"/>
    </xf>
    <xf numFmtId="0" fontId="20" fillId="0" borderId="14" xfId="43" applyFont="1" applyBorder="1" applyAlignment="1">
      <alignment horizontal="center" vertical="center"/>
    </xf>
    <xf numFmtId="0" fontId="22" fillId="0" borderId="14" xfId="43" applyFont="1" applyBorder="1" applyAlignment="1">
      <alignment horizontal="center" vertical="center"/>
    </xf>
    <xf numFmtId="9" fontId="18" fillId="0" borderId="14" xfId="42" applyFont="1" applyBorder="1" applyAlignment="1">
      <alignment horizontal="center" vertical="center"/>
    </xf>
    <xf numFmtId="9" fontId="18" fillId="0" borderId="0" xfId="42" applyFont="1" applyAlignment="1">
      <alignment horizontal="center" vertical="center"/>
    </xf>
    <xf numFmtId="9" fontId="18" fillId="0" borderId="12" xfId="42" applyFont="1" applyBorder="1" applyAlignment="1">
      <alignment horizontal="center" vertical="center"/>
    </xf>
    <xf numFmtId="0" fontId="23" fillId="0" borderId="12" xfId="0" applyFont="1" applyBorder="1" applyAlignment="1">
      <alignment horizontal="center" vertical="center" wrapText="1"/>
    </xf>
    <xf numFmtId="0" fontId="0" fillId="35" borderId="0" xfId="0" applyFill="1"/>
    <xf numFmtId="10" fontId="18" fillId="0" borderId="0" xfId="42" applyNumberFormat="1" applyFont="1"/>
    <xf numFmtId="165" fontId="18" fillId="0" borderId="0" xfId="42" applyNumberFormat="1" applyFont="1"/>
    <xf numFmtId="0" fontId="0" fillId="33" borderId="0" xfId="0" applyFill="1"/>
    <xf numFmtId="14" fontId="0" fillId="33" borderId="10" xfId="0" applyNumberFormat="1" applyFill="1" applyBorder="1" applyAlignment="1">
      <alignment wrapText="1"/>
    </xf>
    <xf numFmtId="16" fontId="0" fillId="33" borderId="10" xfId="0" applyNumberFormat="1" applyFill="1" applyBorder="1" applyAlignment="1">
      <alignment wrapText="1"/>
    </xf>
    <xf numFmtId="0" fontId="0" fillId="33" borderId="10" xfId="0" applyFill="1" applyBorder="1" applyAlignment="1">
      <alignment horizontal="center"/>
    </xf>
    <xf numFmtId="0" fontId="20" fillId="0" borderId="13" xfId="43" applyFont="1" applyBorder="1" applyAlignment="1">
      <alignment vertical="center"/>
    </xf>
    <xf numFmtId="0" fontId="20" fillId="0" borderId="14" xfId="43" applyFont="1" applyBorder="1" applyAlignment="1">
      <alignment vertical="center"/>
    </xf>
    <xf numFmtId="0" fontId="21" fillId="0" borderId="12" xfId="43" applyFont="1" applyBorder="1" applyAlignment="1">
      <alignment horizontal="center" vertical="center"/>
    </xf>
    <xf numFmtId="9" fontId="0" fillId="0" borderId="0" xfId="42" applyFont="1"/>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3" xr:uid="{A7AEFD46-3638-4106-A06C-2C37030A269F}"/>
    <cellStyle name="Notas" xfId="15" builtinId="10" customBuiltin="1"/>
    <cellStyle name="Porcentaje" xfId="42" builtinId="5"/>
    <cellStyle name="Porcentaje 2" xfId="44" xr:uid="{6720E28C-A026-4663-A0EE-55F4EA8E0B6C}"/>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00.xml><?xml version="1.0" encoding="utf-8"?>
<ax:ocx xmlns:ax="http://schemas.microsoft.com/office/2006/activeX" xmlns:r="http://schemas.openxmlformats.org/officeDocument/2006/relationships" ax:classid="{5512D11C-5CC6-11CF-8D67-00AA00BDCE1D}" ax:persistence="persistStream" r:id="rId1"/>
</file>

<file path=xl/activeX/activeX101.xml><?xml version="1.0" encoding="utf-8"?>
<ax:ocx xmlns:ax="http://schemas.microsoft.com/office/2006/activeX" xmlns:r="http://schemas.openxmlformats.org/officeDocument/2006/relationships" ax:classid="{5512D11C-5CC6-11CF-8D67-00AA00BDCE1D}" ax:persistence="persistStream" r:id="rId1"/>
</file>

<file path=xl/activeX/activeX102.xml><?xml version="1.0" encoding="utf-8"?>
<ax:ocx xmlns:ax="http://schemas.microsoft.com/office/2006/activeX" xmlns:r="http://schemas.openxmlformats.org/officeDocument/2006/relationships" ax:classid="{5512D11C-5CC6-11CF-8D67-00AA00BDCE1D}" ax:persistence="persistStream" r:id="rId1"/>
</file>

<file path=xl/activeX/activeX103.xml><?xml version="1.0" encoding="utf-8"?>
<ax:ocx xmlns:ax="http://schemas.microsoft.com/office/2006/activeX" xmlns:r="http://schemas.openxmlformats.org/officeDocument/2006/relationships" ax:classid="{5512D11C-5CC6-11CF-8D67-00AA00BDCE1D}" ax:persistence="persistStream" r:id="rId1"/>
</file>

<file path=xl/activeX/activeX104.xml><?xml version="1.0" encoding="utf-8"?>
<ax:ocx xmlns:ax="http://schemas.microsoft.com/office/2006/activeX" xmlns:r="http://schemas.openxmlformats.org/officeDocument/2006/relationships" ax:classid="{5512D11C-5CC6-11CF-8D67-00AA00BDCE1D}" ax:persistence="persistStream" r:id="rId1"/>
</file>

<file path=xl/activeX/activeX105.xml><?xml version="1.0" encoding="utf-8"?>
<ax:ocx xmlns:ax="http://schemas.microsoft.com/office/2006/activeX" xmlns:r="http://schemas.openxmlformats.org/officeDocument/2006/relationships" ax:classid="{5512D11C-5CC6-11CF-8D67-00AA00BDCE1D}" ax:persistence="persistStream" r:id="rId1"/>
</file>

<file path=xl/activeX/activeX106.xml><?xml version="1.0" encoding="utf-8"?>
<ax:ocx xmlns:ax="http://schemas.microsoft.com/office/2006/activeX" xmlns:r="http://schemas.openxmlformats.org/officeDocument/2006/relationships" ax:classid="{5512D11C-5CC6-11CF-8D67-00AA00BDCE1D}" ax:persistence="persistStream" r:id="rId1"/>
</file>

<file path=xl/activeX/activeX107.xml><?xml version="1.0" encoding="utf-8"?>
<ax:ocx xmlns:ax="http://schemas.microsoft.com/office/2006/activeX" xmlns:r="http://schemas.openxmlformats.org/officeDocument/2006/relationships" ax:classid="{5512D11C-5CC6-11CF-8D67-00AA00BDCE1D}" ax:persistence="persistStream" r:id="rId1"/>
</file>

<file path=xl/activeX/activeX108.xml><?xml version="1.0" encoding="utf-8"?>
<ax:ocx xmlns:ax="http://schemas.microsoft.com/office/2006/activeX" xmlns:r="http://schemas.openxmlformats.org/officeDocument/2006/relationships" ax:classid="{5512D11C-5CC6-11CF-8D67-00AA00BDCE1D}" ax:persistence="persistStream" r:id="rId1"/>
</file>

<file path=xl/activeX/activeX109.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10.xml><?xml version="1.0" encoding="utf-8"?>
<ax:ocx xmlns:ax="http://schemas.microsoft.com/office/2006/activeX" xmlns:r="http://schemas.openxmlformats.org/officeDocument/2006/relationships" ax:classid="{5512D11C-5CC6-11CF-8D67-00AA00BDCE1D}" ax:persistence="persistStream" r:id="rId1"/>
</file>

<file path=xl/activeX/activeX111.xml><?xml version="1.0" encoding="utf-8"?>
<ax:ocx xmlns:ax="http://schemas.microsoft.com/office/2006/activeX" xmlns:r="http://schemas.openxmlformats.org/officeDocument/2006/relationships" ax:classid="{5512D11C-5CC6-11CF-8D67-00AA00BDCE1D}" ax:persistence="persistStream" r:id="rId1"/>
</file>

<file path=xl/activeX/activeX112.xml><?xml version="1.0" encoding="utf-8"?>
<ax:ocx xmlns:ax="http://schemas.microsoft.com/office/2006/activeX" xmlns:r="http://schemas.openxmlformats.org/officeDocument/2006/relationships" ax:classid="{5512D11C-5CC6-11CF-8D67-00AA00BDCE1D}" ax:persistence="persistStream" r:id="rId1"/>
</file>

<file path=xl/activeX/activeX113.xml><?xml version="1.0" encoding="utf-8"?>
<ax:ocx xmlns:ax="http://schemas.microsoft.com/office/2006/activeX" xmlns:r="http://schemas.openxmlformats.org/officeDocument/2006/relationships" ax:classid="{5512D11C-5CC6-11CF-8D67-00AA00BDCE1D}" ax:persistence="persistStream" r:id="rId1"/>
</file>

<file path=xl/activeX/activeX114.xml><?xml version="1.0" encoding="utf-8"?>
<ax:ocx xmlns:ax="http://schemas.microsoft.com/office/2006/activeX" xmlns:r="http://schemas.openxmlformats.org/officeDocument/2006/relationships" ax:classid="{5512D11C-5CC6-11CF-8D67-00AA00BDCE1D}" ax:persistence="persistStream" r:id="rId1"/>
</file>

<file path=xl/activeX/activeX115.xml><?xml version="1.0" encoding="utf-8"?>
<ax:ocx xmlns:ax="http://schemas.microsoft.com/office/2006/activeX" xmlns:r="http://schemas.openxmlformats.org/officeDocument/2006/relationships" ax:classid="{5512D11C-5CC6-11CF-8D67-00AA00BDCE1D}" ax:persistence="persistStream" r:id="rId1"/>
</file>

<file path=xl/activeX/activeX116.xml><?xml version="1.0" encoding="utf-8"?>
<ax:ocx xmlns:ax="http://schemas.microsoft.com/office/2006/activeX" xmlns:r="http://schemas.openxmlformats.org/officeDocument/2006/relationships" ax:classid="{5512D11C-5CC6-11CF-8D67-00AA00BDCE1D}" ax:persistence="persistStream" r:id="rId1"/>
</file>

<file path=xl/activeX/activeX117.xml><?xml version="1.0" encoding="utf-8"?>
<ax:ocx xmlns:ax="http://schemas.microsoft.com/office/2006/activeX" xmlns:r="http://schemas.openxmlformats.org/officeDocument/2006/relationships" ax:classid="{5512D11C-5CC6-11CF-8D67-00AA00BDCE1D}" ax:persistence="persistStream" r:id="rId1"/>
</file>

<file path=xl/activeX/activeX118.xml><?xml version="1.0" encoding="utf-8"?>
<ax:ocx xmlns:ax="http://schemas.microsoft.com/office/2006/activeX" xmlns:r="http://schemas.openxmlformats.org/officeDocument/2006/relationships" ax:classid="{5512D11C-5CC6-11CF-8D67-00AA00BDCE1D}" ax:persistence="persistStream" r:id="rId1"/>
</file>

<file path=xl/activeX/activeX119.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20.xml><?xml version="1.0" encoding="utf-8"?>
<ax:ocx xmlns:ax="http://schemas.microsoft.com/office/2006/activeX" xmlns:r="http://schemas.openxmlformats.org/officeDocument/2006/relationships" ax:classid="{5512D11C-5CC6-11CF-8D67-00AA00BDCE1D}" ax:persistence="persistStream" r:id="rId1"/>
</file>

<file path=xl/activeX/activeX121.xml><?xml version="1.0" encoding="utf-8"?>
<ax:ocx xmlns:ax="http://schemas.microsoft.com/office/2006/activeX" xmlns:r="http://schemas.openxmlformats.org/officeDocument/2006/relationships" ax:classid="{5512D11C-5CC6-11CF-8D67-00AA00BDCE1D}" ax:persistence="persistStream" r:id="rId1"/>
</file>

<file path=xl/activeX/activeX122.xml><?xml version="1.0" encoding="utf-8"?>
<ax:ocx xmlns:ax="http://schemas.microsoft.com/office/2006/activeX" xmlns:r="http://schemas.openxmlformats.org/officeDocument/2006/relationships" ax:classid="{5512D11C-5CC6-11CF-8D67-00AA00BDCE1D}" ax:persistence="persistStream" r:id="rId1"/>
</file>

<file path=xl/activeX/activeX123.xml><?xml version="1.0" encoding="utf-8"?>
<ax:ocx xmlns:ax="http://schemas.microsoft.com/office/2006/activeX" xmlns:r="http://schemas.openxmlformats.org/officeDocument/2006/relationships" ax:classid="{5512D11C-5CC6-11CF-8D67-00AA00BDCE1D}" ax:persistence="persistStream" r:id="rId1"/>
</file>

<file path=xl/activeX/activeX124.xml><?xml version="1.0" encoding="utf-8"?>
<ax:ocx xmlns:ax="http://schemas.microsoft.com/office/2006/activeX" xmlns:r="http://schemas.openxmlformats.org/officeDocument/2006/relationships" ax:classid="{5512D11C-5CC6-11CF-8D67-00AA00BDCE1D}" ax:persistence="persistStream" r:id="rId1"/>
</file>

<file path=xl/activeX/activeX125.xml><?xml version="1.0" encoding="utf-8"?>
<ax:ocx xmlns:ax="http://schemas.microsoft.com/office/2006/activeX" xmlns:r="http://schemas.openxmlformats.org/officeDocument/2006/relationships" ax:classid="{5512D11C-5CC6-11CF-8D67-00AA00BDCE1D}" ax:persistence="persistStream" r:id="rId1"/>
</file>

<file path=xl/activeX/activeX126.xml><?xml version="1.0" encoding="utf-8"?>
<ax:ocx xmlns:ax="http://schemas.microsoft.com/office/2006/activeX" xmlns:r="http://schemas.openxmlformats.org/officeDocument/2006/relationships" ax:classid="{5512D11C-5CC6-11CF-8D67-00AA00BDCE1D}" ax:persistence="persistStream" r:id="rId1"/>
</file>

<file path=xl/activeX/activeX127.xml><?xml version="1.0" encoding="utf-8"?>
<ax:ocx xmlns:ax="http://schemas.microsoft.com/office/2006/activeX" xmlns:r="http://schemas.openxmlformats.org/officeDocument/2006/relationships" ax:classid="{5512D11C-5CC6-11CF-8D67-00AA00BDCE1D}" ax:persistence="persistStream" r:id="rId1"/>
</file>

<file path=xl/activeX/activeX128.xml><?xml version="1.0" encoding="utf-8"?>
<ax:ocx xmlns:ax="http://schemas.microsoft.com/office/2006/activeX" xmlns:r="http://schemas.openxmlformats.org/officeDocument/2006/relationships" ax:classid="{5512D11C-5CC6-11CF-8D67-00AA00BDCE1D}" ax:persistence="persistStream" r:id="rId1"/>
</file>

<file path=xl/activeX/activeX129.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30.xml><?xml version="1.0" encoding="utf-8"?>
<ax:ocx xmlns:ax="http://schemas.microsoft.com/office/2006/activeX" xmlns:r="http://schemas.openxmlformats.org/officeDocument/2006/relationships" ax:classid="{5512D11C-5CC6-11CF-8D67-00AA00BDCE1D}" ax:persistence="persistStream" r:id="rId1"/>
</file>

<file path=xl/activeX/activeX131.xml><?xml version="1.0" encoding="utf-8"?>
<ax:ocx xmlns:ax="http://schemas.microsoft.com/office/2006/activeX" xmlns:r="http://schemas.openxmlformats.org/officeDocument/2006/relationships" ax:classid="{5512D11C-5CC6-11CF-8D67-00AA00BDCE1D}" ax:persistence="persistStream" r:id="rId1"/>
</file>

<file path=xl/activeX/activeX132.xml><?xml version="1.0" encoding="utf-8"?>
<ax:ocx xmlns:ax="http://schemas.microsoft.com/office/2006/activeX" xmlns:r="http://schemas.openxmlformats.org/officeDocument/2006/relationships" ax:classid="{5512D11C-5CC6-11CF-8D67-00AA00BDCE1D}" ax:persistence="persistStream" r:id="rId1"/>
</file>

<file path=xl/activeX/activeX133.xml><?xml version="1.0" encoding="utf-8"?>
<ax:ocx xmlns:ax="http://schemas.microsoft.com/office/2006/activeX" xmlns:r="http://schemas.openxmlformats.org/officeDocument/2006/relationships" ax:classid="{5512D11C-5CC6-11CF-8D67-00AA00BDCE1D}" ax:persistence="persistStream" r:id="rId1"/>
</file>

<file path=xl/activeX/activeX134.xml><?xml version="1.0" encoding="utf-8"?>
<ax:ocx xmlns:ax="http://schemas.microsoft.com/office/2006/activeX" xmlns:r="http://schemas.openxmlformats.org/officeDocument/2006/relationships" ax:classid="{5512D11C-5CC6-11CF-8D67-00AA00BDCE1D}" ax:persistence="persistStream" r:id="rId1"/>
</file>

<file path=xl/activeX/activeX135.xml><?xml version="1.0" encoding="utf-8"?>
<ax:ocx xmlns:ax="http://schemas.microsoft.com/office/2006/activeX" xmlns:r="http://schemas.openxmlformats.org/officeDocument/2006/relationships" ax:classid="{5512D11C-5CC6-11CF-8D67-00AA00BDCE1D}" ax:persistence="persistStream" r:id="rId1"/>
</file>

<file path=xl/activeX/activeX136.xml><?xml version="1.0" encoding="utf-8"?>
<ax:ocx xmlns:ax="http://schemas.microsoft.com/office/2006/activeX" xmlns:r="http://schemas.openxmlformats.org/officeDocument/2006/relationships" ax:classid="{5512D11C-5CC6-11CF-8D67-00AA00BDCE1D}" ax:persistence="persistStream" r:id="rId1"/>
</file>

<file path=xl/activeX/activeX137.xml><?xml version="1.0" encoding="utf-8"?>
<ax:ocx xmlns:ax="http://schemas.microsoft.com/office/2006/activeX" xmlns:r="http://schemas.openxmlformats.org/officeDocument/2006/relationships" ax:classid="{5512D11C-5CC6-11CF-8D67-00AA00BDCE1D}" ax:persistence="persistStream" r:id="rId1"/>
</file>

<file path=xl/activeX/activeX138.xml><?xml version="1.0" encoding="utf-8"?>
<ax:ocx xmlns:ax="http://schemas.microsoft.com/office/2006/activeX" xmlns:r="http://schemas.openxmlformats.org/officeDocument/2006/relationships" ax:classid="{5512D11C-5CC6-11CF-8D67-00AA00BDCE1D}" ax:persistence="persistStream" r:id="rId1"/>
</file>

<file path=xl/activeX/activeX139.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40.xml><?xml version="1.0" encoding="utf-8"?>
<ax:ocx xmlns:ax="http://schemas.microsoft.com/office/2006/activeX" xmlns:r="http://schemas.openxmlformats.org/officeDocument/2006/relationships" ax:classid="{5512D11C-5CC6-11CF-8D67-00AA00BDCE1D}" ax:persistence="persistStream" r:id="rId1"/>
</file>

<file path=xl/activeX/activeX141.xml><?xml version="1.0" encoding="utf-8"?>
<ax:ocx xmlns:ax="http://schemas.microsoft.com/office/2006/activeX" xmlns:r="http://schemas.openxmlformats.org/officeDocument/2006/relationships" ax:classid="{5512D11C-5CC6-11CF-8D67-00AA00BDCE1D}" ax:persistence="persistStream" r:id="rId1"/>
</file>

<file path=xl/activeX/activeX142.xml><?xml version="1.0" encoding="utf-8"?>
<ax:ocx xmlns:ax="http://schemas.microsoft.com/office/2006/activeX" xmlns:r="http://schemas.openxmlformats.org/officeDocument/2006/relationships" ax:classid="{5512D11C-5CC6-11CF-8D67-00AA00BDCE1D}" ax:persistence="persistStream" r:id="rId1"/>
</file>

<file path=xl/activeX/activeX143.xml><?xml version="1.0" encoding="utf-8"?>
<ax:ocx xmlns:ax="http://schemas.microsoft.com/office/2006/activeX" xmlns:r="http://schemas.openxmlformats.org/officeDocument/2006/relationships" ax:classid="{5512D11C-5CC6-11CF-8D67-00AA00BDCE1D}" ax:persistence="persistStream" r:id="rId1"/>
</file>

<file path=xl/activeX/activeX14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25.xml><?xml version="1.0" encoding="utf-8"?>
<ax:ocx xmlns:ax="http://schemas.microsoft.com/office/2006/activeX" xmlns:r="http://schemas.openxmlformats.org/officeDocument/2006/relationships" ax:classid="{5512D11C-5CC6-11CF-8D67-00AA00BDCE1D}" ax:persistence="persistStream" r:id="rId1"/>
</file>

<file path=xl/activeX/activeX26.xml><?xml version="1.0" encoding="utf-8"?>
<ax:ocx xmlns:ax="http://schemas.microsoft.com/office/2006/activeX" xmlns:r="http://schemas.openxmlformats.org/officeDocument/2006/relationships" ax:classid="{5512D11C-5CC6-11CF-8D67-00AA00BDCE1D}" ax:persistence="persistStream" r:id="rId1"/>
</file>

<file path=xl/activeX/activeX27.xml><?xml version="1.0" encoding="utf-8"?>
<ax:ocx xmlns:ax="http://schemas.microsoft.com/office/2006/activeX" xmlns:r="http://schemas.openxmlformats.org/officeDocument/2006/relationships" ax:classid="{5512D11C-5CC6-11CF-8D67-00AA00BDCE1D}" ax:persistence="persistStream" r:id="rId1"/>
</file>

<file path=xl/activeX/activeX28.xml><?xml version="1.0" encoding="utf-8"?>
<ax:ocx xmlns:ax="http://schemas.microsoft.com/office/2006/activeX" xmlns:r="http://schemas.openxmlformats.org/officeDocument/2006/relationships" ax:classid="{5512D11C-5CC6-11CF-8D67-00AA00BDCE1D}" ax:persistence="persistStream" r:id="rId1"/>
</file>

<file path=xl/activeX/activeX29.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30.xml><?xml version="1.0" encoding="utf-8"?>
<ax:ocx xmlns:ax="http://schemas.microsoft.com/office/2006/activeX" xmlns:r="http://schemas.openxmlformats.org/officeDocument/2006/relationships" ax:classid="{5512D11C-5CC6-11CF-8D67-00AA00BDCE1D}" ax:persistence="persistStream" r:id="rId1"/>
</file>

<file path=xl/activeX/activeX31.xml><?xml version="1.0" encoding="utf-8"?>
<ax:ocx xmlns:ax="http://schemas.microsoft.com/office/2006/activeX" xmlns:r="http://schemas.openxmlformats.org/officeDocument/2006/relationships" ax:classid="{5512D11C-5CC6-11CF-8D67-00AA00BDCE1D}" ax:persistence="persistStream" r:id="rId1"/>
</file>

<file path=xl/activeX/activeX32.xml><?xml version="1.0" encoding="utf-8"?>
<ax:ocx xmlns:ax="http://schemas.microsoft.com/office/2006/activeX" xmlns:r="http://schemas.openxmlformats.org/officeDocument/2006/relationships" ax:classid="{5512D11C-5CC6-11CF-8D67-00AA00BDCE1D}" ax:persistence="persistStream" r:id="rId1"/>
</file>

<file path=xl/activeX/activeX33.xml><?xml version="1.0" encoding="utf-8"?>
<ax:ocx xmlns:ax="http://schemas.microsoft.com/office/2006/activeX" xmlns:r="http://schemas.openxmlformats.org/officeDocument/2006/relationships" ax:classid="{5512D11C-5CC6-11CF-8D67-00AA00BDCE1D}" ax:persistence="persistStream" r:id="rId1"/>
</file>

<file path=xl/activeX/activeX34.xml><?xml version="1.0" encoding="utf-8"?>
<ax:ocx xmlns:ax="http://schemas.microsoft.com/office/2006/activeX" xmlns:r="http://schemas.openxmlformats.org/officeDocument/2006/relationships" ax:classid="{5512D11C-5CC6-11CF-8D67-00AA00BDCE1D}" ax:persistence="persistStream" r:id="rId1"/>
</file>

<file path=xl/activeX/activeX35.xml><?xml version="1.0" encoding="utf-8"?>
<ax:ocx xmlns:ax="http://schemas.microsoft.com/office/2006/activeX" xmlns:r="http://schemas.openxmlformats.org/officeDocument/2006/relationships" ax:classid="{5512D11C-5CC6-11CF-8D67-00AA00BDCE1D}" ax:persistence="persistStream" r:id="rId1"/>
</file>

<file path=xl/activeX/activeX36.xml><?xml version="1.0" encoding="utf-8"?>
<ax:ocx xmlns:ax="http://schemas.microsoft.com/office/2006/activeX" xmlns:r="http://schemas.openxmlformats.org/officeDocument/2006/relationships" ax:classid="{5512D11C-5CC6-11CF-8D67-00AA00BDCE1D}" ax:persistence="persistStream" r:id="rId1"/>
</file>

<file path=xl/activeX/activeX37.xml><?xml version="1.0" encoding="utf-8"?>
<ax:ocx xmlns:ax="http://schemas.microsoft.com/office/2006/activeX" xmlns:r="http://schemas.openxmlformats.org/officeDocument/2006/relationships" ax:classid="{5512D11C-5CC6-11CF-8D67-00AA00BDCE1D}" ax:persistence="persistStream" r:id="rId1"/>
</file>

<file path=xl/activeX/activeX38.xml><?xml version="1.0" encoding="utf-8"?>
<ax:ocx xmlns:ax="http://schemas.microsoft.com/office/2006/activeX" xmlns:r="http://schemas.openxmlformats.org/officeDocument/2006/relationships" ax:classid="{5512D11C-5CC6-11CF-8D67-00AA00BDCE1D}" ax:persistence="persistStream" r:id="rId1"/>
</file>

<file path=xl/activeX/activeX39.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40.xml><?xml version="1.0" encoding="utf-8"?>
<ax:ocx xmlns:ax="http://schemas.microsoft.com/office/2006/activeX" xmlns:r="http://schemas.openxmlformats.org/officeDocument/2006/relationships" ax:classid="{5512D11C-5CC6-11CF-8D67-00AA00BDCE1D}" ax:persistence="persistStream" r:id="rId1"/>
</file>

<file path=xl/activeX/activeX41.xml><?xml version="1.0" encoding="utf-8"?>
<ax:ocx xmlns:ax="http://schemas.microsoft.com/office/2006/activeX" xmlns:r="http://schemas.openxmlformats.org/officeDocument/2006/relationships" ax:classid="{5512D11C-5CC6-11CF-8D67-00AA00BDCE1D}" ax:persistence="persistStream" r:id="rId1"/>
</file>

<file path=xl/activeX/activeX42.xml><?xml version="1.0" encoding="utf-8"?>
<ax:ocx xmlns:ax="http://schemas.microsoft.com/office/2006/activeX" xmlns:r="http://schemas.openxmlformats.org/officeDocument/2006/relationships" ax:classid="{5512D11C-5CC6-11CF-8D67-00AA00BDCE1D}" ax:persistence="persistStream" r:id="rId1"/>
</file>

<file path=xl/activeX/activeX43.xml><?xml version="1.0" encoding="utf-8"?>
<ax:ocx xmlns:ax="http://schemas.microsoft.com/office/2006/activeX" xmlns:r="http://schemas.openxmlformats.org/officeDocument/2006/relationships" ax:classid="{5512D11C-5CC6-11CF-8D67-00AA00BDCE1D}" ax:persistence="persistStream" r:id="rId1"/>
</file>

<file path=xl/activeX/activeX44.xml><?xml version="1.0" encoding="utf-8"?>
<ax:ocx xmlns:ax="http://schemas.microsoft.com/office/2006/activeX" xmlns:r="http://schemas.openxmlformats.org/officeDocument/2006/relationships" ax:classid="{5512D11C-5CC6-11CF-8D67-00AA00BDCE1D}" ax:persistence="persistStream" r:id="rId1"/>
</file>

<file path=xl/activeX/activeX45.xml><?xml version="1.0" encoding="utf-8"?>
<ax:ocx xmlns:ax="http://schemas.microsoft.com/office/2006/activeX" xmlns:r="http://schemas.openxmlformats.org/officeDocument/2006/relationships" ax:classid="{5512D11C-5CC6-11CF-8D67-00AA00BDCE1D}" ax:persistence="persistStream" r:id="rId1"/>
</file>

<file path=xl/activeX/activeX46.xml><?xml version="1.0" encoding="utf-8"?>
<ax:ocx xmlns:ax="http://schemas.microsoft.com/office/2006/activeX" xmlns:r="http://schemas.openxmlformats.org/officeDocument/2006/relationships" ax:classid="{5512D11C-5CC6-11CF-8D67-00AA00BDCE1D}" ax:persistence="persistStream" r:id="rId1"/>
</file>

<file path=xl/activeX/activeX47.xml><?xml version="1.0" encoding="utf-8"?>
<ax:ocx xmlns:ax="http://schemas.microsoft.com/office/2006/activeX" xmlns:r="http://schemas.openxmlformats.org/officeDocument/2006/relationships" ax:classid="{5512D11C-5CC6-11CF-8D67-00AA00BDCE1D}" ax:persistence="persistStream" r:id="rId1"/>
</file>

<file path=xl/activeX/activeX48.xml><?xml version="1.0" encoding="utf-8"?>
<ax:ocx xmlns:ax="http://schemas.microsoft.com/office/2006/activeX" xmlns:r="http://schemas.openxmlformats.org/officeDocument/2006/relationships" ax:classid="{5512D11C-5CC6-11CF-8D67-00AA00BDCE1D}" ax:persistence="persistStream" r:id="rId1"/>
</file>

<file path=xl/activeX/activeX49.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50.xml><?xml version="1.0" encoding="utf-8"?>
<ax:ocx xmlns:ax="http://schemas.microsoft.com/office/2006/activeX" xmlns:r="http://schemas.openxmlformats.org/officeDocument/2006/relationships" ax:classid="{5512D11C-5CC6-11CF-8D67-00AA00BDCE1D}" ax:persistence="persistStream" r:id="rId1"/>
</file>

<file path=xl/activeX/activeX51.xml><?xml version="1.0" encoding="utf-8"?>
<ax:ocx xmlns:ax="http://schemas.microsoft.com/office/2006/activeX" xmlns:r="http://schemas.openxmlformats.org/officeDocument/2006/relationships" ax:classid="{5512D11C-5CC6-11CF-8D67-00AA00BDCE1D}" ax:persistence="persistStream" r:id="rId1"/>
</file>

<file path=xl/activeX/activeX52.xml><?xml version="1.0" encoding="utf-8"?>
<ax:ocx xmlns:ax="http://schemas.microsoft.com/office/2006/activeX" xmlns:r="http://schemas.openxmlformats.org/officeDocument/2006/relationships" ax:classid="{5512D11C-5CC6-11CF-8D67-00AA00BDCE1D}" ax:persistence="persistStream" r:id="rId1"/>
</file>

<file path=xl/activeX/activeX53.xml><?xml version="1.0" encoding="utf-8"?>
<ax:ocx xmlns:ax="http://schemas.microsoft.com/office/2006/activeX" xmlns:r="http://schemas.openxmlformats.org/officeDocument/2006/relationships" ax:classid="{5512D11C-5CC6-11CF-8D67-00AA00BDCE1D}" ax:persistence="persistStream" r:id="rId1"/>
</file>

<file path=xl/activeX/activeX54.xml><?xml version="1.0" encoding="utf-8"?>
<ax:ocx xmlns:ax="http://schemas.microsoft.com/office/2006/activeX" xmlns:r="http://schemas.openxmlformats.org/officeDocument/2006/relationships" ax:classid="{5512D11C-5CC6-11CF-8D67-00AA00BDCE1D}" ax:persistence="persistStream" r:id="rId1"/>
</file>

<file path=xl/activeX/activeX55.xml><?xml version="1.0" encoding="utf-8"?>
<ax:ocx xmlns:ax="http://schemas.microsoft.com/office/2006/activeX" xmlns:r="http://schemas.openxmlformats.org/officeDocument/2006/relationships" ax:classid="{5512D11C-5CC6-11CF-8D67-00AA00BDCE1D}" ax:persistence="persistStream" r:id="rId1"/>
</file>

<file path=xl/activeX/activeX56.xml><?xml version="1.0" encoding="utf-8"?>
<ax:ocx xmlns:ax="http://schemas.microsoft.com/office/2006/activeX" xmlns:r="http://schemas.openxmlformats.org/officeDocument/2006/relationships" ax:classid="{5512D11C-5CC6-11CF-8D67-00AA00BDCE1D}" ax:persistence="persistStream" r:id="rId1"/>
</file>

<file path=xl/activeX/activeX57.xml><?xml version="1.0" encoding="utf-8"?>
<ax:ocx xmlns:ax="http://schemas.microsoft.com/office/2006/activeX" xmlns:r="http://schemas.openxmlformats.org/officeDocument/2006/relationships" ax:classid="{5512D11C-5CC6-11CF-8D67-00AA00BDCE1D}" ax:persistence="persistStream" r:id="rId1"/>
</file>

<file path=xl/activeX/activeX58.xml><?xml version="1.0" encoding="utf-8"?>
<ax:ocx xmlns:ax="http://schemas.microsoft.com/office/2006/activeX" xmlns:r="http://schemas.openxmlformats.org/officeDocument/2006/relationships" ax:classid="{5512D11C-5CC6-11CF-8D67-00AA00BDCE1D}" ax:persistence="persistStream" r:id="rId1"/>
</file>

<file path=xl/activeX/activeX59.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60.xml><?xml version="1.0" encoding="utf-8"?>
<ax:ocx xmlns:ax="http://schemas.microsoft.com/office/2006/activeX" xmlns:r="http://schemas.openxmlformats.org/officeDocument/2006/relationships" ax:classid="{5512D11C-5CC6-11CF-8D67-00AA00BDCE1D}" ax:persistence="persistStream" r:id="rId1"/>
</file>

<file path=xl/activeX/activeX61.xml><?xml version="1.0" encoding="utf-8"?>
<ax:ocx xmlns:ax="http://schemas.microsoft.com/office/2006/activeX" xmlns:r="http://schemas.openxmlformats.org/officeDocument/2006/relationships" ax:classid="{5512D11C-5CC6-11CF-8D67-00AA00BDCE1D}" ax:persistence="persistStream" r:id="rId1"/>
</file>

<file path=xl/activeX/activeX62.xml><?xml version="1.0" encoding="utf-8"?>
<ax:ocx xmlns:ax="http://schemas.microsoft.com/office/2006/activeX" xmlns:r="http://schemas.openxmlformats.org/officeDocument/2006/relationships" ax:classid="{5512D11C-5CC6-11CF-8D67-00AA00BDCE1D}" ax:persistence="persistStream" r:id="rId1"/>
</file>

<file path=xl/activeX/activeX63.xml><?xml version="1.0" encoding="utf-8"?>
<ax:ocx xmlns:ax="http://schemas.microsoft.com/office/2006/activeX" xmlns:r="http://schemas.openxmlformats.org/officeDocument/2006/relationships" ax:classid="{5512D11C-5CC6-11CF-8D67-00AA00BDCE1D}" ax:persistence="persistStream" r:id="rId1"/>
</file>

<file path=xl/activeX/activeX64.xml><?xml version="1.0" encoding="utf-8"?>
<ax:ocx xmlns:ax="http://schemas.microsoft.com/office/2006/activeX" xmlns:r="http://schemas.openxmlformats.org/officeDocument/2006/relationships" ax:classid="{5512D11C-5CC6-11CF-8D67-00AA00BDCE1D}" ax:persistence="persistStream" r:id="rId1"/>
</file>

<file path=xl/activeX/activeX65.xml><?xml version="1.0" encoding="utf-8"?>
<ax:ocx xmlns:ax="http://schemas.microsoft.com/office/2006/activeX" xmlns:r="http://schemas.openxmlformats.org/officeDocument/2006/relationships" ax:classid="{5512D11C-5CC6-11CF-8D67-00AA00BDCE1D}" ax:persistence="persistStream" r:id="rId1"/>
</file>

<file path=xl/activeX/activeX66.xml><?xml version="1.0" encoding="utf-8"?>
<ax:ocx xmlns:ax="http://schemas.microsoft.com/office/2006/activeX" xmlns:r="http://schemas.openxmlformats.org/officeDocument/2006/relationships" ax:classid="{5512D11C-5CC6-11CF-8D67-00AA00BDCE1D}" ax:persistence="persistStream" r:id="rId1"/>
</file>

<file path=xl/activeX/activeX67.xml><?xml version="1.0" encoding="utf-8"?>
<ax:ocx xmlns:ax="http://schemas.microsoft.com/office/2006/activeX" xmlns:r="http://schemas.openxmlformats.org/officeDocument/2006/relationships" ax:classid="{5512D11C-5CC6-11CF-8D67-00AA00BDCE1D}" ax:persistence="persistStream" r:id="rId1"/>
</file>

<file path=xl/activeX/activeX68.xml><?xml version="1.0" encoding="utf-8"?>
<ax:ocx xmlns:ax="http://schemas.microsoft.com/office/2006/activeX" xmlns:r="http://schemas.openxmlformats.org/officeDocument/2006/relationships" ax:classid="{5512D11C-5CC6-11CF-8D67-00AA00BDCE1D}" ax:persistence="persistStream" r:id="rId1"/>
</file>

<file path=xl/activeX/activeX69.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70.xml><?xml version="1.0" encoding="utf-8"?>
<ax:ocx xmlns:ax="http://schemas.microsoft.com/office/2006/activeX" xmlns:r="http://schemas.openxmlformats.org/officeDocument/2006/relationships" ax:classid="{5512D11C-5CC6-11CF-8D67-00AA00BDCE1D}" ax:persistence="persistStream" r:id="rId1"/>
</file>

<file path=xl/activeX/activeX71.xml><?xml version="1.0" encoding="utf-8"?>
<ax:ocx xmlns:ax="http://schemas.microsoft.com/office/2006/activeX" xmlns:r="http://schemas.openxmlformats.org/officeDocument/2006/relationships" ax:classid="{5512D11C-5CC6-11CF-8D67-00AA00BDCE1D}" ax:persistence="persistStream" r:id="rId1"/>
</file>

<file path=xl/activeX/activeX72.xml><?xml version="1.0" encoding="utf-8"?>
<ax:ocx xmlns:ax="http://schemas.microsoft.com/office/2006/activeX" xmlns:r="http://schemas.openxmlformats.org/officeDocument/2006/relationships" ax:classid="{5512D11C-5CC6-11CF-8D67-00AA00BDCE1D}" ax:persistence="persistStream" r:id="rId1"/>
</file>

<file path=xl/activeX/activeX73.xml><?xml version="1.0" encoding="utf-8"?>
<ax:ocx xmlns:ax="http://schemas.microsoft.com/office/2006/activeX" xmlns:r="http://schemas.openxmlformats.org/officeDocument/2006/relationships" ax:classid="{5512D11C-5CC6-11CF-8D67-00AA00BDCE1D}" ax:persistence="persistStream" r:id="rId1"/>
</file>

<file path=xl/activeX/activeX74.xml><?xml version="1.0" encoding="utf-8"?>
<ax:ocx xmlns:ax="http://schemas.microsoft.com/office/2006/activeX" xmlns:r="http://schemas.openxmlformats.org/officeDocument/2006/relationships" ax:classid="{5512D11C-5CC6-11CF-8D67-00AA00BDCE1D}" ax:persistence="persistStream" r:id="rId1"/>
</file>

<file path=xl/activeX/activeX75.xml><?xml version="1.0" encoding="utf-8"?>
<ax:ocx xmlns:ax="http://schemas.microsoft.com/office/2006/activeX" xmlns:r="http://schemas.openxmlformats.org/officeDocument/2006/relationships" ax:classid="{5512D11C-5CC6-11CF-8D67-00AA00BDCE1D}" ax:persistence="persistStream" r:id="rId1"/>
</file>

<file path=xl/activeX/activeX76.xml><?xml version="1.0" encoding="utf-8"?>
<ax:ocx xmlns:ax="http://schemas.microsoft.com/office/2006/activeX" xmlns:r="http://schemas.openxmlformats.org/officeDocument/2006/relationships" ax:classid="{5512D11C-5CC6-11CF-8D67-00AA00BDCE1D}" ax:persistence="persistStream" r:id="rId1"/>
</file>

<file path=xl/activeX/activeX77.xml><?xml version="1.0" encoding="utf-8"?>
<ax:ocx xmlns:ax="http://schemas.microsoft.com/office/2006/activeX" xmlns:r="http://schemas.openxmlformats.org/officeDocument/2006/relationships" ax:classid="{5512D11C-5CC6-11CF-8D67-00AA00BDCE1D}" ax:persistence="persistStream" r:id="rId1"/>
</file>

<file path=xl/activeX/activeX78.xml><?xml version="1.0" encoding="utf-8"?>
<ax:ocx xmlns:ax="http://schemas.microsoft.com/office/2006/activeX" xmlns:r="http://schemas.openxmlformats.org/officeDocument/2006/relationships" ax:classid="{5512D11C-5CC6-11CF-8D67-00AA00BDCE1D}" ax:persistence="persistStream" r:id="rId1"/>
</file>

<file path=xl/activeX/activeX79.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80.xml><?xml version="1.0" encoding="utf-8"?>
<ax:ocx xmlns:ax="http://schemas.microsoft.com/office/2006/activeX" xmlns:r="http://schemas.openxmlformats.org/officeDocument/2006/relationships" ax:classid="{5512D11C-5CC6-11CF-8D67-00AA00BDCE1D}" ax:persistence="persistStream" r:id="rId1"/>
</file>

<file path=xl/activeX/activeX81.xml><?xml version="1.0" encoding="utf-8"?>
<ax:ocx xmlns:ax="http://schemas.microsoft.com/office/2006/activeX" xmlns:r="http://schemas.openxmlformats.org/officeDocument/2006/relationships" ax:classid="{5512D11C-5CC6-11CF-8D67-00AA00BDCE1D}" ax:persistence="persistStream" r:id="rId1"/>
</file>

<file path=xl/activeX/activeX82.xml><?xml version="1.0" encoding="utf-8"?>
<ax:ocx xmlns:ax="http://schemas.microsoft.com/office/2006/activeX" xmlns:r="http://schemas.openxmlformats.org/officeDocument/2006/relationships" ax:classid="{5512D11C-5CC6-11CF-8D67-00AA00BDCE1D}" ax:persistence="persistStream" r:id="rId1"/>
</file>

<file path=xl/activeX/activeX83.xml><?xml version="1.0" encoding="utf-8"?>
<ax:ocx xmlns:ax="http://schemas.microsoft.com/office/2006/activeX" xmlns:r="http://schemas.openxmlformats.org/officeDocument/2006/relationships" ax:classid="{5512D11C-5CC6-11CF-8D67-00AA00BDCE1D}" ax:persistence="persistStream" r:id="rId1"/>
</file>

<file path=xl/activeX/activeX84.xml><?xml version="1.0" encoding="utf-8"?>
<ax:ocx xmlns:ax="http://schemas.microsoft.com/office/2006/activeX" xmlns:r="http://schemas.openxmlformats.org/officeDocument/2006/relationships" ax:classid="{5512D11C-5CC6-11CF-8D67-00AA00BDCE1D}" ax:persistence="persistStream" r:id="rId1"/>
</file>

<file path=xl/activeX/activeX85.xml><?xml version="1.0" encoding="utf-8"?>
<ax:ocx xmlns:ax="http://schemas.microsoft.com/office/2006/activeX" xmlns:r="http://schemas.openxmlformats.org/officeDocument/2006/relationships" ax:classid="{5512D11C-5CC6-11CF-8D67-00AA00BDCE1D}" ax:persistence="persistStream" r:id="rId1"/>
</file>

<file path=xl/activeX/activeX86.xml><?xml version="1.0" encoding="utf-8"?>
<ax:ocx xmlns:ax="http://schemas.microsoft.com/office/2006/activeX" xmlns:r="http://schemas.openxmlformats.org/officeDocument/2006/relationships" ax:classid="{5512D11C-5CC6-11CF-8D67-00AA00BDCE1D}" ax:persistence="persistStream" r:id="rId1"/>
</file>

<file path=xl/activeX/activeX87.xml><?xml version="1.0" encoding="utf-8"?>
<ax:ocx xmlns:ax="http://schemas.microsoft.com/office/2006/activeX" xmlns:r="http://schemas.openxmlformats.org/officeDocument/2006/relationships" ax:classid="{5512D11C-5CC6-11CF-8D67-00AA00BDCE1D}" ax:persistence="persistStream" r:id="rId1"/>
</file>

<file path=xl/activeX/activeX88.xml><?xml version="1.0" encoding="utf-8"?>
<ax:ocx xmlns:ax="http://schemas.microsoft.com/office/2006/activeX" xmlns:r="http://schemas.openxmlformats.org/officeDocument/2006/relationships" ax:classid="{5512D11C-5CC6-11CF-8D67-00AA00BDCE1D}" ax:persistence="persistStream" r:id="rId1"/>
</file>

<file path=xl/activeX/activeX89.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activeX/activeX90.xml><?xml version="1.0" encoding="utf-8"?>
<ax:ocx xmlns:ax="http://schemas.microsoft.com/office/2006/activeX" xmlns:r="http://schemas.openxmlformats.org/officeDocument/2006/relationships" ax:classid="{5512D11C-5CC6-11CF-8D67-00AA00BDCE1D}" ax:persistence="persistStream" r:id="rId1"/>
</file>

<file path=xl/activeX/activeX91.xml><?xml version="1.0" encoding="utf-8"?>
<ax:ocx xmlns:ax="http://schemas.microsoft.com/office/2006/activeX" xmlns:r="http://schemas.openxmlformats.org/officeDocument/2006/relationships" ax:classid="{5512D11C-5CC6-11CF-8D67-00AA00BDCE1D}" ax:persistence="persistStream" r:id="rId1"/>
</file>

<file path=xl/activeX/activeX92.xml><?xml version="1.0" encoding="utf-8"?>
<ax:ocx xmlns:ax="http://schemas.microsoft.com/office/2006/activeX" xmlns:r="http://schemas.openxmlformats.org/officeDocument/2006/relationships" ax:classid="{5512D11C-5CC6-11CF-8D67-00AA00BDCE1D}" ax:persistence="persistStream" r:id="rId1"/>
</file>

<file path=xl/activeX/activeX93.xml><?xml version="1.0" encoding="utf-8"?>
<ax:ocx xmlns:ax="http://schemas.microsoft.com/office/2006/activeX" xmlns:r="http://schemas.openxmlformats.org/officeDocument/2006/relationships" ax:classid="{5512D11C-5CC6-11CF-8D67-00AA00BDCE1D}" ax:persistence="persistStream" r:id="rId1"/>
</file>

<file path=xl/activeX/activeX94.xml><?xml version="1.0" encoding="utf-8"?>
<ax:ocx xmlns:ax="http://schemas.microsoft.com/office/2006/activeX" xmlns:r="http://schemas.openxmlformats.org/officeDocument/2006/relationships" ax:classid="{5512D11C-5CC6-11CF-8D67-00AA00BDCE1D}" ax:persistence="persistStream" r:id="rId1"/>
</file>

<file path=xl/activeX/activeX95.xml><?xml version="1.0" encoding="utf-8"?>
<ax:ocx xmlns:ax="http://schemas.microsoft.com/office/2006/activeX" xmlns:r="http://schemas.openxmlformats.org/officeDocument/2006/relationships" ax:classid="{5512D11C-5CC6-11CF-8D67-00AA00BDCE1D}" ax:persistence="persistStream" r:id="rId1"/>
</file>

<file path=xl/activeX/activeX96.xml><?xml version="1.0" encoding="utf-8"?>
<ax:ocx xmlns:ax="http://schemas.microsoft.com/office/2006/activeX" xmlns:r="http://schemas.openxmlformats.org/officeDocument/2006/relationships" ax:classid="{5512D11C-5CC6-11CF-8D67-00AA00BDCE1D}" ax:persistence="persistStream" r:id="rId1"/>
</file>

<file path=xl/activeX/activeX97.xml><?xml version="1.0" encoding="utf-8"?>
<ax:ocx xmlns:ax="http://schemas.microsoft.com/office/2006/activeX" xmlns:r="http://schemas.openxmlformats.org/officeDocument/2006/relationships" ax:classid="{5512D11C-5CC6-11CF-8D67-00AA00BDCE1D}" ax:persistence="persistStream" r:id="rId1"/>
</file>

<file path=xl/activeX/activeX98.xml><?xml version="1.0" encoding="utf-8"?>
<ax:ocx xmlns:ax="http://schemas.microsoft.com/office/2006/activeX" xmlns:r="http://schemas.openxmlformats.org/officeDocument/2006/relationships" ax:classid="{5512D11C-5CC6-11CF-8D67-00AA00BDCE1D}" ax:persistence="persistStream" r:id="rId1"/>
</file>

<file path=xl/activeX/activeX99.xml><?xml version="1.0" encoding="utf-8"?>
<ax:ocx xmlns:ax="http://schemas.microsoft.com/office/2006/activeX" xmlns:r="http://schemas.openxmlformats.org/officeDocument/2006/relationships" ax:classid="{5512D11C-5CC6-11CF-8D67-00AA00BDCE1D}" ax:persistence="persistStream"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PQR´S</a:t>
            </a:r>
            <a:r>
              <a:rPr lang="es-419" baseline="0"/>
              <a:t> POT TIPO </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291-4F9D-B197-52D43EE9CF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291-4F9D-B197-52D43EE9CF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291-4F9D-B197-52D43EE9CF44}"/>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291-4F9D-B197-52D43EE9CF44}"/>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291-4F9D-B197-52D43EE9CF4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Hoja2!$B$4:$B$8</c:f>
              <c:strCache>
                <c:ptCount val="5"/>
                <c:pt idx="0">
                  <c:v>Derechos de petición </c:v>
                </c:pt>
                <c:pt idx="1">
                  <c:v>Felicitaciones </c:v>
                </c:pt>
                <c:pt idx="2">
                  <c:v>Quejas </c:v>
                </c:pt>
                <c:pt idx="3">
                  <c:v>Reclamos </c:v>
                </c:pt>
                <c:pt idx="4">
                  <c:v>Sugerencia </c:v>
                </c:pt>
              </c:strCache>
            </c:strRef>
          </c:cat>
          <c:val>
            <c:numRef>
              <c:f>Hoja2!$C$4:$C$8</c:f>
              <c:numCache>
                <c:formatCode>General</c:formatCode>
                <c:ptCount val="5"/>
                <c:pt idx="0">
                  <c:v>9</c:v>
                </c:pt>
                <c:pt idx="1">
                  <c:v>30</c:v>
                </c:pt>
                <c:pt idx="2">
                  <c:v>49</c:v>
                </c:pt>
                <c:pt idx="3">
                  <c:v>24</c:v>
                </c:pt>
                <c:pt idx="4">
                  <c:v>16</c:v>
                </c:pt>
              </c:numCache>
            </c:numRef>
          </c:val>
          <c:extLst>
            <c:ext xmlns:c16="http://schemas.microsoft.com/office/drawing/2014/chart" uri="{C3380CC4-5D6E-409C-BE32-E72D297353CC}">
              <c16:uniqueId val="{00000000-4663-4B21-AF61-44C2F3639930}"/>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sz="1400" b="0" i="0" u="none" strike="noStrike" kern="1200" spc="0" baseline="0">
                <a:solidFill>
                  <a:sysClr val="windowText" lastClr="000000">
                    <a:lumMod val="65000"/>
                    <a:lumOff val="35000"/>
                  </a:sysClr>
                </a:solidFill>
              </a:rPr>
              <a:t>CANTIDAD DE PQRSF INTERPUESTAS SEGUNDO SEMESTRE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Hoja2!$B$15</c:f>
              <c:strCache>
                <c:ptCount val="1"/>
                <c:pt idx="0">
                  <c:v>Derechos de petición </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Hoja2!$C$14:$H$14</c:f>
              <c:strCache>
                <c:ptCount val="6"/>
                <c:pt idx="0">
                  <c:v>JULIO</c:v>
                </c:pt>
                <c:pt idx="1">
                  <c:v>AGOSTO </c:v>
                </c:pt>
                <c:pt idx="2">
                  <c:v>SEPTIEMBRE</c:v>
                </c:pt>
                <c:pt idx="3">
                  <c:v>OCTUBRE </c:v>
                </c:pt>
                <c:pt idx="4">
                  <c:v>NOVIEMBRE</c:v>
                </c:pt>
                <c:pt idx="5">
                  <c:v>DICIEMBRE </c:v>
                </c:pt>
              </c:strCache>
            </c:strRef>
          </c:cat>
          <c:val>
            <c:numRef>
              <c:f>Hoja2!$C$15:$H$15</c:f>
              <c:numCache>
                <c:formatCode>General</c:formatCode>
                <c:ptCount val="6"/>
                <c:pt idx="0">
                  <c:v>1</c:v>
                </c:pt>
                <c:pt idx="1">
                  <c:v>1</c:v>
                </c:pt>
                <c:pt idx="2">
                  <c:v>1</c:v>
                </c:pt>
                <c:pt idx="3">
                  <c:v>1</c:v>
                </c:pt>
                <c:pt idx="4">
                  <c:v>2</c:v>
                </c:pt>
                <c:pt idx="5">
                  <c:v>3</c:v>
                </c:pt>
              </c:numCache>
            </c:numRef>
          </c:val>
          <c:extLst>
            <c:ext xmlns:c16="http://schemas.microsoft.com/office/drawing/2014/chart" uri="{C3380CC4-5D6E-409C-BE32-E72D297353CC}">
              <c16:uniqueId val="{00000000-3454-4D4C-B2CE-C1350B71B533}"/>
            </c:ext>
          </c:extLst>
        </c:ser>
        <c:ser>
          <c:idx val="1"/>
          <c:order val="1"/>
          <c:tx>
            <c:strRef>
              <c:f>Hoja2!$B$16</c:f>
              <c:strCache>
                <c:ptCount val="1"/>
                <c:pt idx="0">
                  <c:v>Felicitaciones </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Hoja2!$C$14:$H$14</c:f>
              <c:strCache>
                <c:ptCount val="6"/>
                <c:pt idx="0">
                  <c:v>JULIO</c:v>
                </c:pt>
                <c:pt idx="1">
                  <c:v>AGOSTO </c:v>
                </c:pt>
                <c:pt idx="2">
                  <c:v>SEPTIEMBRE</c:v>
                </c:pt>
                <c:pt idx="3">
                  <c:v>OCTUBRE </c:v>
                </c:pt>
                <c:pt idx="4">
                  <c:v>NOVIEMBRE</c:v>
                </c:pt>
                <c:pt idx="5">
                  <c:v>DICIEMBRE </c:v>
                </c:pt>
              </c:strCache>
            </c:strRef>
          </c:cat>
          <c:val>
            <c:numRef>
              <c:f>Hoja2!$C$16:$H$16</c:f>
              <c:numCache>
                <c:formatCode>General</c:formatCode>
                <c:ptCount val="6"/>
                <c:pt idx="0">
                  <c:v>5</c:v>
                </c:pt>
                <c:pt idx="1">
                  <c:v>0</c:v>
                </c:pt>
                <c:pt idx="2">
                  <c:v>1</c:v>
                </c:pt>
                <c:pt idx="3">
                  <c:v>10</c:v>
                </c:pt>
                <c:pt idx="4">
                  <c:v>4</c:v>
                </c:pt>
                <c:pt idx="5">
                  <c:v>10</c:v>
                </c:pt>
              </c:numCache>
            </c:numRef>
          </c:val>
          <c:extLst>
            <c:ext xmlns:c16="http://schemas.microsoft.com/office/drawing/2014/chart" uri="{C3380CC4-5D6E-409C-BE32-E72D297353CC}">
              <c16:uniqueId val="{00000001-3454-4D4C-B2CE-C1350B71B533}"/>
            </c:ext>
          </c:extLst>
        </c:ser>
        <c:ser>
          <c:idx val="2"/>
          <c:order val="2"/>
          <c:tx>
            <c:strRef>
              <c:f>Hoja2!$B$17</c:f>
              <c:strCache>
                <c:ptCount val="1"/>
                <c:pt idx="0">
                  <c:v>Quejas </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Hoja2!$C$14:$H$14</c:f>
              <c:strCache>
                <c:ptCount val="6"/>
                <c:pt idx="0">
                  <c:v>JULIO</c:v>
                </c:pt>
                <c:pt idx="1">
                  <c:v>AGOSTO </c:v>
                </c:pt>
                <c:pt idx="2">
                  <c:v>SEPTIEMBRE</c:v>
                </c:pt>
                <c:pt idx="3">
                  <c:v>OCTUBRE </c:v>
                </c:pt>
                <c:pt idx="4">
                  <c:v>NOVIEMBRE</c:v>
                </c:pt>
                <c:pt idx="5">
                  <c:v>DICIEMBRE </c:v>
                </c:pt>
              </c:strCache>
            </c:strRef>
          </c:cat>
          <c:val>
            <c:numRef>
              <c:f>Hoja2!$C$17:$H$17</c:f>
              <c:numCache>
                <c:formatCode>General</c:formatCode>
                <c:ptCount val="6"/>
                <c:pt idx="0">
                  <c:v>13</c:v>
                </c:pt>
                <c:pt idx="1">
                  <c:v>10</c:v>
                </c:pt>
                <c:pt idx="2">
                  <c:v>0</c:v>
                </c:pt>
                <c:pt idx="3">
                  <c:v>3</c:v>
                </c:pt>
                <c:pt idx="4">
                  <c:v>14</c:v>
                </c:pt>
                <c:pt idx="5">
                  <c:v>9</c:v>
                </c:pt>
              </c:numCache>
            </c:numRef>
          </c:val>
          <c:extLst>
            <c:ext xmlns:c16="http://schemas.microsoft.com/office/drawing/2014/chart" uri="{C3380CC4-5D6E-409C-BE32-E72D297353CC}">
              <c16:uniqueId val="{00000002-3454-4D4C-B2CE-C1350B71B533}"/>
            </c:ext>
          </c:extLst>
        </c:ser>
        <c:ser>
          <c:idx val="3"/>
          <c:order val="3"/>
          <c:tx>
            <c:strRef>
              <c:f>Hoja2!$B$18</c:f>
              <c:strCache>
                <c:ptCount val="1"/>
                <c:pt idx="0">
                  <c:v>Reclamos </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Hoja2!$C$14:$H$14</c:f>
              <c:strCache>
                <c:ptCount val="6"/>
                <c:pt idx="0">
                  <c:v>JULIO</c:v>
                </c:pt>
                <c:pt idx="1">
                  <c:v>AGOSTO </c:v>
                </c:pt>
                <c:pt idx="2">
                  <c:v>SEPTIEMBRE</c:v>
                </c:pt>
                <c:pt idx="3">
                  <c:v>OCTUBRE </c:v>
                </c:pt>
                <c:pt idx="4">
                  <c:v>NOVIEMBRE</c:v>
                </c:pt>
                <c:pt idx="5">
                  <c:v>DICIEMBRE </c:v>
                </c:pt>
              </c:strCache>
            </c:strRef>
          </c:cat>
          <c:val>
            <c:numRef>
              <c:f>Hoja2!$C$18:$H$18</c:f>
              <c:numCache>
                <c:formatCode>General</c:formatCode>
                <c:ptCount val="6"/>
                <c:pt idx="0">
                  <c:v>7</c:v>
                </c:pt>
                <c:pt idx="1">
                  <c:v>2</c:v>
                </c:pt>
                <c:pt idx="2">
                  <c:v>3</c:v>
                </c:pt>
                <c:pt idx="3">
                  <c:v>2</c:v>
                </c:pt>
                <c:pt idx="4">
                  <c:v>3</c:v>
                </c:pt>
                <c:pt idx="5">
                  <c:v>7</c:v>
                </c:pt>
              </c:numCache>
            </c:numRef>
          </c:val>
          <c:extLst>
            <c:ext xmlns:c16="http://schemas.microsoft.com/office/drawing/2014/chart" uri="{C3380CC4-5D6E-409C-BE32-E72D297353CC}">
              <c16:uniqueId val="{00000003-3454-4D4C-B2CE-C1350B71B533}"/>
            </c:ext>
          </c:extLst>
        </c:ser>
        <c:ser>
          <c:idx val="4"/>
          <c:order val="4"/>
          <c:tx>
            <c:strRef>
              <c:f>Hoja2!$B$19</c:f>
              <c:strCache>
                <c:ptCount val="1"/>
                <c:pt idx="0">
                  <c:v>Sugerencia </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Hoja2!$C$14:$H$14</c:f>
              <c:strCache>
                <c:ptCount val="6"/>
                <c:pt idx="0">
                  <c:v>JULIO</c:v>
                </c:pt>
                <c:pt idx="1">
                  <c:v>AGOSTO </c:v>
                </c:pt>
                <c:pt idx="2">
                  <c:v>SEPTIEMBRE</c:v>
                </c:pt>
                <c:pt idx="3">
                  <c:v>OCTUBRE </c:v>
                </c:pt>
                <c:pt idx="4">
                  <c:v>NOVIEMBRE</c:v>
                </c:pt>
                <c:pt idx="5">
                  <c:v>DICIEMBRE </c:v>
                </c:pt>
              </c:strCache>
            </c:strRef>
          </c:cat>
          <c:val>
            <c:numRef>
              <c:f>Hoja2!$C$19:$H$19</c:f>
              <c:numCache>
                <c:formatCode>General</c:formatCode>
                <c:ptCount val="6"/>
                <c:pt idx="0">
                  <c:v>2</c:v>
                </c:pt>
                <c:pt idx="1">
                  <c:v>1</c:v>
                </c:pt>
                <c:pt idx="2">
                  <c:v>2</c:v>
                </c:pt>
                <c:pt idx="3">
                  <c:v>4</c:v>
                </c:pt>
                <c:pt idx="4">
                  <c:v>3</c:v>
                </c:pt>
                <c:pt idx="5">
                  <c:v>4</c:v>
                </c:pt>
              </c:numCache>
            </c:numRef>
          </c:val>
          <c:extLst>
            <c:ext xmlns:c16="http://schemas.microsoft.com/office/drawing/2014/chart" uri="{C3380CC4-5D6E-409C-BE32-E72D297353CC}">
              <c16:uniqueId val="{00000004-3454-4D4C-B2CE-C1350B71B533}"/>
            </c:ext>
          </c:extLst>
        </c:ser>
        <c:dLbls>
          <c:showLegendKey val="0"/>
          <c:showVal val="1"/>
          <c:showCatName val="0"/>
          <c:showSerName val="0"/>
          <c:showPercent val="0"/>
          <c:showBubbleSize val="0"/>
        </c:dLbls>
        <c:gapWidth val="150"/>
        <c:shape val="box"/>
        <c:axId val="542737720"/>
        <c:axId val="542743120"/>
        <c:axId val="0"/>
      </c:bar3DChart>
      <c:catAx>
        <c:axId val="542737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2743120"/>
        <c:crosses val="autoZero"/>
        <c:auto val="1"/>
        <c:lblAlgn val="ctr"/>
        <c:lblOffset val="100"/>
        <c:noMultiLvlLbl val="0"/>
      </c:catAx>
      <c:valAx>
        <c:axId val="542743120"/>
        <c:scaling>
          <c:orientation val="minMax"/>
        </c:scaling>
        <c:delete val="1"/>
        <c:axPos val="l"/>
        <c:numFmt formatCode="General" sourceLinked="1"/>
        <c:majorTickMark val="none"/>
        <c:minorTickMark val="none"/>
        <c:tickLblPos val="nextTo"/>
        <c:crossAx val="5427377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Hoja2!$C$23:$H$23</c:f>
              <c:strCache>
                <c:ptCount val="6"/>
                <c:pt idx="0">
                  <c:v>JULIO</c:v>
                </c:pt>
                <c:pt idx="1">
                  <c:v>AGOSTO </c:v>
                </c:pt>
                <c:pt idx="2">
                  <c:v>SEPTIEMBRE</c:v>
                </c:pt>
                <c:pt idx="3">
                  <c:v>OCTUBRE </c:v>
                </c:pt>
                <c:pt idx="4">
                  <c:v>NOVIEMBRE</c:v>
                </c:pt>
                <c:pt idx="5">
                  <c:v>DICIEMBRE </c:v>
                </c:pt>
              </c:strCache>
            </c:strRef>
          </c:cat>
          <c:val>
            <c:numRef>
              <c:f>Hoja2!$C$24:$H$24</c:f>
              <c:numCache>
                <c:formatCode>General</c:formatCode>
                <c:ptCount val="6"/>
                <c:pt idx="0">
                  <c:v>28</c:v>
                </c:pt>
                <c:pt idx="1">
                  <c:v>14</c:v>
                </c:pt>
                <c:pt idx="2">
                  <c:v>7</c:v>
                </c:pt>
                <c:pt idx="3">
                  <c:v>20</c:v>
                </c:pt>
                <c:pt idx="4">
                  <c:v>26</c:v>
                </c:pt>
                <c:pt idx="5">
                  <c:v>33</c:v>
                </c:pt>
              </c:numCache>
            </c:numRef>
          </c:val>
          <c:smooth val="0"/>
          <c:extLst>
            <c:ext xmlns:c16="http://schemas.microsoft.com/office/drawing/2014/chart" uri="{C3380CC4-5D6E-409C-BE32-E72D297353CC}">
              <c16:uniqueId val="{00000000-5695-46C6-B1C9-47C228863094}"/>
            </c:ext>
          </c:extLst>
        </c:ser>
        <c:dLbls>
          <c:showLegendKey val="0"/>
          <c:showVal val="1"/>
          <c:showCatName val="0"/>
          <c:showSerName val="0"/>
          <c:showPercent val="0"/>
          <c:showBubbleSize val="0"/>
        </c:dLbls>
        <c:smooth val="0"/>
        <c:axId val="542724400"/>
        <c:axId val="542728720"/>
      </c:lineChart>
      <c:catAx>
        <c:axId val="54272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2728720"/>
        <c:crosses val="autoZero"/>
        <c:auto val="1"/>
        <c:lblAlgn val="ctr"/>
        <c:lblOffset val="100"/>
        <c:noMultiLvlLbl val="0"/>
      </c:catAx>
      <c:valAx>
        <c:axId val="542728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2724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F9D-49F5-B099-6ECD6FFD727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F9D-49F5-B099-6ECD6FFD72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Hoja2!$B$54:$B$55</c:f>
              <c:strCache>
                <c:ptCount val="2"/>
                <c:pt idx="0">
                  <c:v>PQRSF CON RESPUESTA </c:v>
                </c:pt>
                <c:pt idx="1">
                  <c:v>PQRSF SIN RESPUESTA </c:v>
                </c:pt>
              </c:strCache>
            </c:strRef>
          </c:cat>
          <c:val>
            <c:numRef>
              <c:f>Hoja2!$C$54:$C$55</c:f>
              <c:numCache>
                <c:formatCode>General</c:formatCode>
                <c:ptCount val="2"/>
                <c:pt idx="0">
                  <c:v>124</c:v>
                </c:pt>
                <c:pt idx="1">
                  <c:v>4</c:v>
                </c:pt>
              </c:numCache>
            </c:numRef>
          </c:val>
          <c:extLst>
            <c:ext xmlns:c16="http://schemas.microsoft.com/office/drawing/2014/chart" uri="{C3380CC4-5D6E-409C-BE32-E72D297353CC}">
              <c16:uniqueId val="{00000000-BCC7-45D7-8629-C0733A3F2613}"/>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TIEMPO DE VENCIOMIENTO DEL TERMINO DE RESPUESTA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9FF-4FFA-B542-5A3EC4E77D7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9FF-4FFA-B542-5A3EC4E77D7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29FF-4FFA-B542-5A3EC4E77D7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29FF-4FFA-B542-5A3EC4E77D7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Hoja2!$B$48:$B$51</c:f>
              <c:strCache>
                <c:ptCount val="4"/>
                <c:pt idx="0">
                  <c:v>DE 15 A 12 DIAS DEL TERMINO PARA EL VENCIMIENTO </c:v>
                </c:pt>
                <c:pt idx="1">
                  <c:v>DE 11 A 5 DIAS DEL TERMINO PARA EL VENCIMIENTO </c:v>
                </c:pt>
                <c:pt idx="2">
                  <c:v>DE 4 A 0 DIAS DEL TERMINO PARA EL VENCIMIENTO </c:v>
                </c:pt>
                <c:pt idx="3">
                  <c:v>FUERA DE TERMINOS </c:v>
                </c:pt>
              </c:strCache>
            </c:strRef>
          </c:cat>
          <c:val>
            <c:numRef>
              <c:f>Hoja2!$C$48:$C$51</c:f>
              <c:numCache>
                <c:formatCode>General</c:formatCode>
                <c:ptCount val="4"/>
                <c:pt idx="0">
                  <c:v>14</c:v>
                </c:pt>
                <c:pt idx="1">
                  <c:v>81</c:v>
                </c:pt>
                <c:pt idx="2">
                  <c:v>25</c:v>
                </c:pt>
                <c:pt idx="3">
                  <c:v>8</c:v>
                </c:pt>
              </c:numCache>
            </c:numRef>
          </c:val>
          <c:extLst>
            <c:ext xmlns:c16="http://schemas.microsoft.com/office/drawing/2014/chart" uri="{C3380CC4-5D6E-409C-BE32-E72D297353CC}">
              <c16:uniqueId val="{00000000-1FD7-4EC9-B157-9E1FA849609B}"/>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29FF-4FFA-B542-5A3EC4E77D7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B-29FF-4FFA-B542-5A3EC4E77D7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29FF-4FFA-B542-5A3EC4E77D7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F-29FF-4FFA-B542-5A3EC4E77D7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Hoja2!$B$48:$B$51</c:f>
              <c:strCache>
                <c:ptCount val="4"/>
                <c:pt idx="0">
                  <c:v>DE 15 A 12 DIAS DEL TERMINO PARA EL VENCIMIENTO </c:v>
                </c:pt>
                <c:pt idx="1">
                  <c:v>DE 11 A 5 DIAS DEL TERMINO PARA EL VENCIMIENTO </c:v>
                </c:pt>
                <c:pt idx="2">
                  <c:v>DE 4 A 0 DIAS DEL TERMINO PARA EL VENCIMIENTO </c:v>
                </c:pt>
                <c:pt idx="3">
                  <c:v>FUERA DE TERMINOS </c:v>
                </c:pt>
              </c:strCache>
            </c:strRef>
          </c:cat>
          <c:val>
            <c:numRef>
              <c:f>Hoja2!$D$48:$D$51</c:f>
              <c:numCache>
                <c:formatCode>0%</c:formatCode>
                <c:ptCount val="4"/>
                <c:pt idx="0">
                  <c:v>0.109375</c:v>
                </c:pt>
                <c:pt idx="1">
                  <c:v>0.6328125</c:v>
                </c:pt>
                <c:pt idx="2">
                  <c:v>0.1953125</c:v>
                </c:pt>
                <c:pt idx="3">
                  <c:v>6.25E-2</c:v>
                </c:pt>
              </c:numCache>
            </c:numRef>
          </c:val>
          <c:extLst>
            <c:ext xmlns:c16="http://schemas.microsoft.com/office/drawing/2014/chart" uri="{C3380CC4-5D6E-409C-BE32-E72D297353CC}">
              <c16:uniqueId val="{00000001-1FD7-4EC9-B157-9E1FA849609B}"/>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PQRSD</a:t>
            </a:r>
            <a:r>
              <a:rPr lang="es-419" baseline="0"/>
              <a:t> POR CATEGORIA</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Hoja2!$B$83:$B$103</c:f>
              <c:strCache>
                <c:ptCount val="21"/>
                <c:pt idx="0">
                  <c:v>MURO DE ESCALAR</c:v>
                </c:pt>
                <c:pt idx="1">
                  <c:v>MUSEO DE LA SALMUERA</c:v>
                </c:pt>
                <c:pt idx="2">
                  <c:v>PLAZOLETA DE COMIDAS</c:v>
                </c:pt>
                <c:pt idx="3">
                  <c:v>ARRENDATARIOS EXTERIOR MINA</c:v>
                </c:pt>
                <c:pt idx="4">
                  <c:v>COCHES PARA MASCOTAS </c:v>
                </c:pt>
                <c:pt idx="5">
                  <c:v>MUSEO ARQUEOLÃƒâ€Œgico</c:v>
                </c:pt>
                <c:pt idx="6">
                  <c:v>MUSEO DE LA SALMUERA </c:v>
                </c:pt>
                <c:pt idx="7">
                  <c:v>RUTA DEL MINERO </c:v>
                </c:pt>
                <c:pt idx="8">
                  <c:v>AUDIOGUIA ORPHEO</c:v>
                </c:pt>
                <c:pt idx="9">
                  <c:v>ENFERMERIA/PARAMEDICOS</c:v>
                </c:pt>
                <c:pt idx="10">
                  <c:v>PARQUEADEROS </c:v>
                </c:pt>
                <c:pt idx="11">
                  <c:v>SERVICIO WIFI</c:v>
                </c:pt>
                <c:pt idx="12">
                  <c:v>ARRENDATARIOS INTERIOR MINA</c:v>
                </c:pt>
                <c:pt idx="13">
                  <c:v>PELICULA Y PROYECCION DE MAPING </c:v>
                </c:pt>
                <c:pt idx="14">
                  <c:v>INFORMACION</c:v>
                </c:pt>
                <c:pt idx="15">
                  <c:v>SERVICIO DE TAQUILLA </c:v>
                </c:pt>
                <c:pt idx="16">
                  <c:v>TREN DE SALIDA ZONA COMERCIAL</c:v>
                </c:pt>
                <c:pt idx="17">
                  <c:v>GUIAS </c:v>
                </c:pt>
                <c:pt idx="18">
                  <c:v>OTROS </c:v>
                </c:pt>
                <c:pt idx="19">
                  <c:v>AREA COMERCIAL</c:v>
                </c:pt>
                <c:pt idx="20">
                  <c:v>CATEDRAL DE SAL GENERAL</c:v>
                </c:pt>
              </c:strCache>
            </c:strRef>
          </c:cat>
          <c:val>
            <c:numRef>
              <c:f>Hoja2!$C$83:$C$103</c:f>
              <c:numCache>
                <c:formatCode>General</c:formatCode>
                <c:ptCount val="21"/>
                <c:pt idx="0">
                  <c:v>1</c:v>
                </c:pt>
                <c:pt idx="1">
                  <c:v>1</c:v>
                </c:pt>
                <c:pt idx="2">
                  <c:v>1</c:v>
                </c:pt>
                <c:pt idx="3">
                  <c:v>1</c:v>
                </c:pt>
                <c:pt idx="4">
                  <c:v>1</c:v>
                </c:pt>
                <c:pt idx="5">
                  <c:v>1</c:v>
                </c:pt>
                <c:pt idx="6">
                  <c:v>1</c:v>
                </c:pt>
                <c:pt idx="7">
                  <c:v>1</c:v>
                </c:pt>
                <c:pt idx="8">
                  <c:v>2</c:v>
                </c:pt>
                <c:pt idx="9">
                  <c:v>2</c:v>
                </c:pt>
                <c:pt idx="10">
                  <c:v>2</c:v>
                </c:pt>
                <c:pt idx="11">
                  <c:v>2</c:v>
                </c:pt>
                <c:pt idx="12">
                  <c:v>3</c:v>
                </c:pt>
                <c:pt idx="13">
                  <c:v>3</c:v>
                </c:pt>
                <c:pt idx="14">
                  <c:v>6</c:v>
                </c:pt>
                <c:pt idx="15">
                  <c:v>7</c:v>
                </c:pt>
                <c:pt idx="16">
                  <c:v>8</c:v>
                </c:pt>
                <c:pt idx="17">
                  <c:v>12</c:v>
                </c:pt>
                <c:pt idx="18">
                  <c:v>15</c:v>
                </c:pt>
                <c:pt idx="19">
                  <c:v>28</c:v>
                </c:pt>
                <c:pt idx="20">
                  <c:v>30</c:v>
                </c:pt>
              </c:numCache>
            </c:numRef>
          </c:val>
          <c:extLst>
            <c:ext xmlns:c16="http://schemas.microsoft.com/office/drawing/2014/chart" uri="{C3380CC4-5D6E-409C-BE32-E72D297353CC}">
              <c16:uniqueId val="{00000000-516D-4126-806B-14DB442BCD40}"/>
            </c:ext>
          </c:extLst>
        </c:ser>
        <c:dLbls>
          <c:showLegendKey val="0"/>
          <c:showVal val="1"/>
          <c:showCatName val="0"/>
          <c:showSerName val="0"/>
          <c:showPercent val="0"/>
          <c:showBubbleSize val="0"/>
        </c:dLbls>
        <c:gapWidth val="75"/>
        <c:axId val="290730544"/>
        <c:axId val="290734144"/>
      </c:barChart>
      <c:catAx>
        <c:axId val="29073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290734144"/>
        <c:crosses val="autoZero"/>
        <c:auto val="1"/>
        <c:lblAlgn val="ctr"/>
        <c:lblOffset val="100"/>
        <c:noMultiLvlLbl val="0"/>
      </c:catAx>
      <c:valAx>
        <c:axId val="290734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290730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COMPORTAMIENTO</a:t>
            </a:r>
            <a:r>
              <a:rPr lang="es-419" baseline="0"/>
              <a:t> MENSUAL </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Hoja2!$F$5:$K$5</c:f>
              <c:strCache>
                <c:ptCount val="6"/>
                <c:pt idx="0">
                  <c:v>JULIO</c:v>
                </c:pt>
                <c:pt idx="1">
                  <c:v>AGOSTO </c:v>
                </c:pt>
                <c:pt idx="2">
                  <c:v>SEPTIEMBRE</c:v>
                </c:pt>
                <c:pt idx="3">
                  <c:v>OCTUBRE </c:v>
                </c:pt>
                <c:pt idx="4">
                  <c:v>NOVIEMBRE</c:v>
                </c:pt>
                <c:pt idx="5">
                  <c:v>DICIEMBRE </c:v>
                </c:pt>
              </c:strCache>
            </c:strRef>
          </c:cat>
          <c:val>
            <c:numRef>
              <c:f>Hoja2!$F$6:$K$6</c:f>
              <c:numCache>
                <c:formatCode>General</c:formatCode>
                <c:ptCount val="6"/>
                <c:pt idx="0">
                  <c:v>28</c:v>
                </c:pt>
                <c:pt idx="1">
                  <c:v>14</c:v>
                </c:pt>
                <c:pt idx="2">
                  <c:v>7</c:v>
                </c:pt>
                <c:pt idx="3">
                  <c:v>20</c:v>
                </c:pt>
                <c:pt idx="4">
                  <c:v>26</c:v>
                </c:pt>
                <c:pt idx="5">
                  <c:v>33</c:v>
                </c:pt>
              </c:numCache>
            </c:numRef>
          </c:val>
          <c:smooth val="0"/>
          <c:extLst>
            <c:ext xmlns:c16="http://schemas.microsoft.com/office/drawing/2014/chart" uri="{C3380CC4-5D6E-409C-BE32-E72D297353CC}">
              <c16:uniqueId val="{00000000-CDA3-41F1-AD89-2A20612DB612}"/>
            </c:ext>
          </c:extLst>
        </c:ser>
        <c:dLbls>
          <c:showLegendKey val="0"/>
          <c:showVal val="1"/>
          <c:showCatName val="0"/>
          <c:showSerName val="0"/>
          <c:showPercent val="0"/>
          <c:showBubbleSize val="0"/>
        </c:dLbls>
        <c:smooth val="0"/>
        <c:axId val="551294504"/>
        <c:axId val="551290544"/>
      </c:lineChart>
      <c:catAx>
        <c:axId val="551294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51290544"/>
        <c:crosses val="autoZero"/>
        <c:auto val="1"/>
        <c:lblAlgn val="ctr"/>
        <c:lblOffset val="100"/>
        <c:noMultiLvlLbl val="0"/>
      </c:catAx>
      <c:valAx>
        <c:axId val="551290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51294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Numero de turistas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lineChart>
        <c:grouping val="standard"/>
        <c:varyColors val="0"/>
        <c:ser>
          <c:idx val="1"/>
          <c:order val="1"/>
          <c:spPr>
            <a:ln w="28575" cap="rnd">
              <a:solidFill>
                <a:schemeClr val="accent2"/>
              </a:solidFill>
              <a:round/>
            </a:ln>
            <a:effectLst/>
          </c:spPr>
          <c:marker>
            <c:symbol val="none"/>
          </c:marker>
          <c:cat>
            <c:strRef>
              <c:f>Hoja2!$F$5:$K$5</c:f>
              <c:strCache>
                <c:ptCount val="6"/>
                <c:pt idx="0">
                  <c:v>JULIO</c:v>
                </c:pt>
                <c:pt idx="1">
                  <c:v>AGOSTO </c:v>
                </c:pt>
                <c:pt idx="2">
                  <c:v>SEPTIEMBRE</c:v>
                </c:pt>
                <c:pt idx="3">
                  <c:v>OCTUBRE </c:v>
                </c:pt>
                <c:pt idx="4">
                  <c:v>NOVIEMBRE</c:v>
                </c:pt>
                <c:pt idx="5">
                  <c:v>DICIEMBRE </c:v>
                </c:pt>
              </c:strCache>
            </c:strRef>
          </c:cat>
          <c:val>
            <c:numRef>
              <c:f>Hoja2!$F$7:$K$7</c:f>
              <c:numCache>
                <c:formatCode>General</c:formatCode>
                <c:ptCount val="6"/>
                <c:pt idx="0">
                  <c:v>66510</c:v>
                </c:pt>
                <c:pt idx="1">
                  <c:v>62958</c:v>
                </c:pt>
                <c:pt idx="2">
                  <c:v>50782</c:v>
                </c:pt>
                <c:pt idx="3">
                  <c:v>72110</c:v>
                </c:pt>
                <c:pt idx="4">
                  <c:v>63460</c:v>
                </c:pt>
                <c:pt idx="5">
                  <c:v>74531</c:v>
                </c:pt>
              </c:numCache>
            </c:numRef>
          </c:val>
          <c:smooth val="0"/>
          <c:extLst>
            <c:ext xmlns:c16="http://schemas.microsoft.com/office/drawing/2014/chart" uri="{C3380CC4-5D6E-409C-BE32-E72D297353CC}">
              <c16:uniqueId val="{00000001-D93E-4999-9F2A-132C04D726EE}"/>
            </c:ext>
          </c:extLst>
        </c:ser>
        <c:dLbls>
          <c:showLegendKey val="0"/>
          <c:showVal val="0"/>
          <c:showCatName val="0"/>
          <c:showSerName val="0"/>
          <c:showPercent val="0"/>
          <c:showBubbleSize val="0"/>
        </c:dLbls>
        <c:smooth val="0"/>
        <c:axId val="544703448"/>
        <c:axId val="544701288"/>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strRef>
                    <c:extLst>
                      <c:ext uri="{02D57815-91ED-43cb-92C2-25804820EDAC}">
                        <c15:formulaRef>
                          <c15:sqref>Hoja2!$F$5:$K$5</c15:sqref>
                        </c15:formulaRef>
                      </c:ext>
                    </c:extLst>
                    <c:strCache>
                      <c:ptCount val="6"/>
                      <c:pt idx="0">
                        <c:v>JULIO</c:v>
                      </c:pt>
                      <c:pt idx="1">
                        <c:v>AGOSTO </c:v>
                      </c:pt>
                      <c:pt idx="2">
                        <c:v>SEPTIEMBRE</c:v>
                      </c:pt>
                      <c:pt idx="3">
                        <c:v>OCTUBRE </c:v>
                      </c:pt>
                      <c:pt idx="4">
                        <c:v>NOVIEMBRE</c:v>
                      </c:pt>
                      <c:pt idx="5">
                        <c:v>DICIEMBRE </c:v>
                      </c:pt>
                    </c:strCache>
                  </c:strRef>
                </c:cat>
                <c:val>
                  <c:numRef>
                    <c:extLst>
                      <c:ext uri="{02D57815-91ED-43cb-92C2-25804820EDAC}">
                        <c15:formulaRef>
                          <c15:sqref>Hoja2!$F$6:$K$6</c15:sqref>
                        </c15:formulaRef>
                      </c:ext>
                    </c:extLst>
                    <c:numCache>
                      <c:formatCode>General</c:formatCode>
                      <c:ptCount val="6"/>
                      <c:pt idx="0">
                        <c:v>28</c:v>
                      </c:pt>
                      <c:pt idx="1">
                        <c:v>14</c:v>
                      </c:pt>
                      <c:pt idx="2">
                        <c:v>7</c:v>
                      </c:pt>
                      <c:pt idx="3">
                        <c:v>20</c:v>
                      </c:pt>
                      <c:pt idx="4">
                        <c:v>26</c:v>
                      </c:pt>
                      <c:pt idx="5">
                        <c:v>33</c:v>
                      </c:pt>
                    </c:numCache>
                  </c:numRef>
                </c:val>
                <c:smooth val="0"/>
                <c:extLst>
                  <c:ext xmlns:c16="http://schemas.microsoft.com/office/drawing/2014/chart" uri="{C3380CC4-5D6E-409C-BE32-E72D297353CC}">
                    <c16:uniqueId val="{00000000-D93E-4999-9F2A-132C04D726EE}"/>
                  </c:ext>
                </c:extLst>
              </c15:ser>
            </c15:filteredLineSeries>
            <c15:filteredLineSeries>
              <c15:ser>
                <c:idx val="2"/>
                <c:order val="2"/>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Hoja2!$F$5:$K$5</c15:sqref>
                        </c15:formulaRef>
                      </c:ext>
                    </c:extLst>
                    <c:strCache>
                      <c:ptCount val="6"/>
                      <c:pt idx="0">
                        <c:v>JULIO</c:v>
                      </c:pt>
                      <c:pt idx="1">
                        <c:v>AGOSTO </c:v>
                      </c:pt>
                      <c:pt idx="2">
                        <c:v>SEPTIEMBRE</c:v>
                      </c:pt>
                      <c:pt idx="3">
                        <c:v>OCTUBRE </c:v>
                      </c:pt>
                      <c:pt idx="4">
                        <c:v>NOVIEMBRE</c:v>
                      </c:pt>
                      <c:pt idx="5">
                        <c:v>DICIEMBRE </c:v>
                      </c:pt>
                    </c:strCache>
                  </c:strRef>
                </c:cat>
                <c:val>
                  <c:numRef>
                    <c:extLst xmlns:c15="http://schemas.microsoft.com/office/drawing/2012/chart">
                      <c:ext xmlns:c15="http://schemas.microsoft.com/office/drawing/2012/chart" uri="{02D57815-91ED-43cb-92C2-25804820EDAC}">
                        <c15:formulaRef>
                          <c15:sqref>Hoja2!$F$8:$K$8</c15:sqref>
                        </c15:formulaRef>
                      </c:ext>
                    </c:extLst>
                    <c:numCache>
                      <c:formatCode>0.00%</c:formatCode>
                      <c:ptCount val="6"/>
                      <c:pt idx="0">
                        <c:v>4.2098932491354684E-4</c:v>
                      </c:pt>
                      <c:pt idx="1">
                        <c:v>2.2237046920169001E-4</c:v>
                      </c:pt>
                      <c:pt idx="2">
                        <c:v>1.37844117994565E-4</c:v>
                      </c:pt>
                      <c:pt idx="3">
                        <c:v>2.773540424351685E-4</c:v>
                      </c:pt>
                      <c:pt idx="4">
                        <c:v>4.097069019855027E-4</c:v>
                      </c:pt>
                      <c:pt idx="5">
                        <c:v>4.4276878077578459E-4</c:v>
                      </c:pt>
                    </c:numCache>
                  </c:numRef>
                </c:val>
                <c:smooth val="0"/>
                <c:extLst xmlns:c15="http://schemas.microsoft.com/office/drawing/2012/chart">
                  <c:ext xmlns:c16="http://schemas.microsoft.com/office/drawing/2014/chart" uri="{C3380CC4-5D6E-409C-BE32-E72D297353CC}">
                    <c16:uniqueId val="{00000002-D93E-4999-9F2A-132C04D726EE}"/>
                  </c:ext>
                </c:extLst>
              </c15:ser>
            </c15:filteredLineSeries>
          </c:ext>
        </c:extLst>
      </c:lineChart>
      <c:catAx>
        <c:axId val="544703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4701288"/>
        <c:crosses val="autoZero"/>
        <c:auto val="1"/>
        <c:lblAlgn val="ctr"/>
        <c:lblOffset val="100"/>
        <c:noMultiLvlLbl val="0"/>
      </c:catAx>
      <c:valAx>
        <c:axId val="544701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4703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8.7384806065908455E-2"/>
          <c:w val="0.89019685039370078"/>
          <c:h val="0.68491469816272965"/>
        </c:manualLayout>
      </c:layout>
      <c:barChart>
        <c:barDir val="col"/>
        <c:grouping val="clustered"/>
        <c:varyColors val="0"/>
        <c:ser>
          <c:idx val="0"/>
          <c:order val="0"/>
          <c:tx>
            <c:strRef>
              <c:f>Hoja2!$C$29</c:f>
              <c:strCache>
                <c:ptCount val="1"/>
                <c:pt idx="0">
                  <c:v>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Hoja2!$B$30:$B$35</c15:sqref>
                  </c15:fullRef>
                </c:ext>
              </c:extLst>
              <c:f>Hoja2!$B$30:$B$34</c:f>
              <c:strCache>
                <c:ptCount val="5"/>
                <c:pt idx="0">
                  <c:v>Derechos de petición </c:v>
                </c:pt>
                <c:pt idx="1">
                  <c:v>Felicitaciones </c:v>
                </c:pt>
                <c:pt idx="2">
                  <c:v>Quejas </c:v>
                </c:pt>
                <c:pt idx="3">
                  <c:v>Reclamos </c:v>
                </c:pt>
                <c:pt idx="4">
                  <c:v>Sugerencia </c:v>
                </c:pt>
              </c:strCache>
            </c:strRef>
          </c:cat>
          <c:val>
            <c:numRef>
              <c:extLst>
                <c:ext xmlns:c15="http://schemas.microsoft.com/office/drawing/2012/chart" uri="{02D57815-91ED-43cb-92C2-25804820EDAC}">
                  <c15:fullRef>
                    <c15:sqref>Hoja2!$C$30:$C$35</c15:sqref>
                  </c15:fullRef>
                </c:ext>
              </c:extLst>
              <c:f>Hoja2!$C$30:$C$34</c:f>
              <c:numCache>
                <c:formatCode>General</c:formatCode>
                <c:ptCount val="5"/>
                <c:pt idx="0">
                  <c:v>9</c:v>
                </c:pt>
                <c:pt idx="1">
                  <c:v>30</c:v>
                </c:pt>
                <c:pt idx="2">
                  <c:v>49</c:v>
                </c:pt>
                <c:pt idx="3">
                  <c:v>24</c:v>
                </c:pt>
                <c:pt idx="4">
                  <c:v>16</c:v>
                </c:pt>
              </c:numCache>
            </c:numRef>
          </c:val>
          <c:extLst>
            <c:ext xmlns:c16="http://schemas.microsoft.com/office/drawing/2014/chart" uri="{C3380CC4-5D6E-409C-BE32-E72D297353CC}">
              <c16:uniqueId val="{00000000-AC4F-46C9-89D7-E787903A018F}"/>
            </c:ext>
          </c:extLst>
        </c:ser>
        <c:dLbls>
          <c:showLegendKey val="0"/>
          <c:showVal val="1"/>
          <c:showCatName val="0"/>
          <c:showSerName val="0"/>
          <c:showPercent val="0"/>
          <c:showBubbleSize val="0"/>
        </c:dLbls>
        <c:gapWidth val="75"/>
        <c:axId val="544737544"/>
        <c:axId val="544738984"/>
      </c:barChart>
      <c:lineChart>
        <c:grouping val="standard"/>
        <c:varyColors val="0"/>
        <c:ser>
          <c:idx val="1"/>
          <c:order val="1"/>
          <c:tx>
            <c:strRef>
              <c:f>Hoja2!$D$29</c:f>
              <c:strCache>
                <c:ptCount val="1"/>
                <c:pt idx="0">
                  <c:v>2024</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Hoja2!$B$30:$B$35</c15:sqref>
                  </c15:fullRef>
                </c:ext>
              </c:extLst>
              <c:f>Hoja2!$B$30:$B$34</c:f>
              <c:strCache>
                <c:ptCount val="5"/>
                <c:pt idx="0">
                  <c:v>Derechos de petición </c:v>
                </c:pt>
                <c:pt idx="1">
                  <c:v>Felicitaciones </c:v>
                </c:pt>
                <c:pt idx="2">
                  <c:v>Quejas </c:v>
                </c:pt>
                <c:pt idx="3">
                  <c:v>Reclamos </c:v>
                </c:pt>
                <c:pt idx="4">
                  <c:v>Sugerencia </c:v>
                </c:pt>
              </c:strCache>
            </c:strRef>
          </c:cat>
          <c:val>
            <c:numRef>
              <c:extLst>
                <c:ext xmlns:c15="http://schemas.microsoft.com/office/drawing/2012/chart" uri="{02D57815-91ED-43cb-92C2-25804820EDAC}">
                  <c15:fullRef>
                    <c15:sqref>Hoja2!$D$30:$D$35</c15:sqref>
                  </c15:fullRef>
                </c:ext>
              </c:extLst>
              <c:f>Hoja2!$D$30:$D$34</c:f>
              <c:numCache>
                <c:formatCode>General</c:formatCode>
                <c:ptCount val="5"/>
                <c:pt idx="0">
                  <c:v>29</c:v>
                </c:pt>
                <c:pt idx="1">
                  <c:v>11</c:v>
                </c:pt>
                <c:pt idx="2">
                  <c:v>29</c:v>
                </c:pt>
                <c:pt idx="3">
                  <c:v>17</c:v>
                </c:pt>
                <c:pt idx="4">
                  <c:v>11</c:v>
                </c:pt>
              </c:numCache>
            </c:numRef>
          </c:val>
          <c:smooth val="0"/>
          <c:extLst>
            <c:ext xmlns:c16="http://schemas.microsoft.com/office/drawing/2014/chart" uri="{C3380CC4-5D6E-409C-BE32-E72D297353CC}">
              <c16:uniqueId val="{00000001-AC4F-46C9-89D7-E787903A018F}"/>
            </c:ext>
          </c:extLst>
        </c:ser>
        <c:dLbls>
          <c:showLegendKey val="0"/>
          <c:showVal val="1"/>
          <c:showCatName val="0"/>
          <c:showSerName val="0"/>
          <c:showPercent val="0"/>
          <c:showBubbleSize val="0"/>
        </c:dLbls>
        <c:marker val="1"/>
        <c:smooth val="0"/>
        <c:axId val="544737544"/>
        <c:axId val="544738984"/>
      </c:lineChart>
      <c:catAx>
        <c:axId val="54473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4738984"/>
        <c:crosses val="autoZero"/>
        <c:auto val="1"/>
        <c:lblAlgn val="ctr"/>
        <c:lblOffset val="100"/>
        <c:noMultiLvlLbl val="0"/>
      </c:catAx>
      <c:valAx>
        <c:axId val="5447389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4473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117" Type="http://schemas.openxmlformats.org/officeDocument/2006/relationships/image" Target="../media/image117.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emf"/><Relationship Id="rId63" Type="http://schemas.openxmlformats.org/officeDocument/2006/relationships/image" Target="../media/image63.emf"/><Relationship Id="rId68" Type="http://schemas.openxmlformats.org/officeDocument/2006/relationships/image" Target="../media/image68.emf"/><Relationship Id="rId84" Type="http://schemas.openxmlformats.org/officeDocument/2006/relationships/image" Target="../media/image84.emf"/><Relationship Id="rId89" Type="http://schemas.openxmlformats.org/officeDocument/2006/relationships/image" Target="../media/image89.emf"/><Relationship Id="rId112" Type="http://schemas.openxmlformats.org/officeDocument/2006/relationships/image" Target="../media/image112.emf"/><Relationship Id="rId133" Type="http://schemas.openxmlformats.org/officeDocument/2006/relationships/image" Target="../media/image133.emf"/><Relationship Id="rId138" Type="http://schemas.openxmlformats.org/officeDocument/2006/relationships/image" Target="../media/image138.emf"/><Relationship Id="rId16" Type="http://schemas.openxmlformats.org/officeDocument/2006/relationships/image" Target="../media/image16.emf"/><Relationship Id="rId107" Type="http://schemas.openxmlformats.org/officeDocument/2006/relationships/image" Target="../media/image107.emf"/><Relationship Id="rId11" Type="http://schemas.openxmlformats.org/officeDocument/2006/relationships/image" Target="../media/image11.emf"/><Relationship Id="rId32" Type="http://schemas.openxmlformats.org/officeDocument/2006/relationships/image" Target="../media/image32.emf"/><Relationship Id="rId37" Type="http://schemas.openxmlformats.org/officeDocument/2006/relationships/image" Target="../media/image37.emf"/><Relationship Id="rId53" Type="http://schemas.openxmlformats.org/officeDocument/2006/relationships/image" Target="../media/image53.emf"/><Relationship Id="rId58" Type="http://schemas.openxmlformats.org/officeDocument/2006/relationships/image" Target="../media/image58.emf"/><Relationship Id="rId74" Type="http://schemas.openxmlformats.org/officeDocument/2006/relationships/image" Target="../media/image74.emf"/><Relationship Id="rId79" Type="http://schemas.openxmlformats.org/officeDocument/2006/relationships/image" Target="../media/image79.emf"/><Relationship Id="rId102" Type="http://schemas.openxmlformats.org/officeDocument/2006/relationships/image" Target="../media/image102.emf"/><Relationship Id="rId123" Type="http://schemas.openxmlformats.org/officeDocument/2006/relationships/image" Target="../media/image123.emf"/><Relationship Id="rId128" Type="http://schemas.openxmlformats.org/officeDocument/2006/relationships/image" Target="../media/image128.emf"/><Relationship Id="rId144" Type="http://schemas.openxmlformats.org/officeDocument/2006/relationships/image" Target="../media/image144.emf"/><Relationship Id="rId5" Type="http://schemas.openxmlformats.org/officeDocument/2006/relationships/image" Target="../media/image5.emf"/><Relationship Id="rId90" Type="http://schemas.openxmlformats.org/officeDocument/2006/relationships/image" Target="../media/image90.emf"/><Relationship Id="rId95" Type="http://schemas.openxmlformats.org/officeDocument/2006/relationships/image" Target="../media/image95.emf"/><Relationship Id="rId22" Type="http://schemas.openxmlformats.org/officeDocument/2006/relationships/image" Target="../media/image22.emf"/><Relationship Id="rId27" Type="http://schemas.openxmlformats.org/officeDocument/2006/relationships/image" Target="../media/image27.emf"/><Relationship Id="rId43" Type="http://schemas.openxmlformats.org/officeDocument/2006/relationships/image" Target="../media/image43.emf"/><Relationship Id="rId48" Type="http://schemas.openxmlformats.org/officeDocument/2006/relationships/image" Target="../media/image48.emf"/><Relationship Id="rId64" Type="http://schemas.openxmlformats.org/officeDocument/2006/relationships/image" Target="../media/image64.emf"/><Relationship Id="rId69" Type="http://schemas.openxmlformats.org/officeDocument/2006/relationships/image" Target="../media/image69.emf"/><Relationship Id="rId113" Type="http://schemas.openxmlformats.org/officeDocument/2006/relationships/image" Target="../media/image113.emf"/><Relationship Id="rId118" Type="http://schemas.openxmlformats.org/officeDocument/2006/relationships/image" Target="../media/image118.emf"/><Relationship Id="rId134" Type="http://schemas.openxmlformats.org/officeDocument/2006/relationships/image" Target="../media/image134.emf"/><Relationship Id="rId139" Type="http://schemas.openxmlformats.org/officeDocument/2006/relationships/image" Target="../media/image139.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80" Type="http://schemas.openxmlformats.org/officeDocument/2006/relationships/image" Target="../media/image80.emf"/><Relationship Id="rId85" Type="http://schemas.openxmlformats.org/officeDocument/2006/relationships/image" Target="../media/image85.emf"/><Relationship Id="rId93" Type="http://schemas.openxmlformats.org/officeDocument/2006/relationships/image" Target="../media/image93.emf"/><Relationship Id="rId98" Type="http://schemas.openxmlformats.org/officeDocument/2006/relationships/image" Target="../media/image98.emf"/><Relationship Id="rId121" Type="http://schemas.openxmlformats.org/officeDocument/2006/relationships/image" Target="../media/image121.emf"/><Relationship Id="rId142" Type="http://schemas.openxmlformats.org/officeDocument/2006/relationships/image" Target="../media/image142.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103" Type="http://schemas.openxmlformats.org/officeDocument/2006/relationships/image" Target="../media/image103.emf"/><Relationship Id="rId108" Type="http://schemas.openxmlformats.org/officeDocument/2006/relationships/image" Target="../media/image108.emf"/><Relationship Id="rId116" Type="http://schemas.openxmlformats.org/officeDocument/2006/relationships/image" Target="../media/image116.emf"/><Relationship Id="rId124" Type="http://schemas.openxmlformats.org/officeDocument/2006/relationships/image" Target="../media/image124.emf"/><Relationship Id="rId129" Type="http://schemas.openxmlformats.org/officeDocument/2006/relationships/image" Target="../media/image129.emf"/><Relationship Id="rId137" Type="http://schemas.openxmlformats.org/officeDocument/2006/relationships/image" Target="../media/image13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83" Type="http://schemas.openxmlformats.org/officeDocument/2006/relationships/image" Target="../media/image83.emf"/><Relationship Id="rId88" Type="http://schemas.openxmlformats.org/officeDocument/2006/relationships/image" Target="../media/image88.emf"/><Relationship Id="rId91" Type="http://schemas.openxmlformats.org/officeDocument/2006/relationships/image" Target="../media/image91.emf"/><Relationship Id="rId96" Type="http://schemas.openxmlformats.org/officeDocument/2006/relationships/image" Target="../media/image96.emf"/><Relationship Id="rId111" Type="http://schemas.openxmlformats.org/officeDocument/2006/relationships/image" Target="../media/image111.emf"/><Relationship Id="rId132" Type="http://schemas.openxmlformats.org/officeDocument/2006/relationships/image" Target="../media/image132.emf"/><Relationship Id="rId140" Type="http://schemas.openxmlformats.org/officeDocument/2006/relationships/image" Target="../media/image140.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6" Type="http://schemas.openxmlformats.org/officeDocument/2006/relationships/image" Target="../media/image106.emf"/><Relationship Id="rId114" Type="http://schemas.openxmlformats.org/officeDocument/2006/relationships/image" Target="../media/image114.emf"/><Relationship Id="rId119" Type="http://schemas.openxmlformats.org/officeDocument/2006/relationships/image" Target="../media/image119.emf"/><Relationship Id="rId127" Type="http://schemas.openxmlformats.org/officeDocument/2006/relationships/image" Target="../media/image12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81" Type="http://schemas.openxmlformats.org/officeDocument/2006/relationships/image" Target="../media/image81.emf"/><Relationship Id="rId86" Type="http://schemas.openxmlformats.org/officeDocument/2006/relationships/image" Target="../media/image86.emf"/><Relationship Id="rId94" Type="http://schemas.openxmlformats.org/officeDocument/2006/relationships/image" Target="../media/image94.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emf"/><Relationship Id="rId130" Type="http://schemas.openxmlformats.org/officeDocument/2006/relationships/image" Target="../media/image130.emf"/><Relationship Id="rId135" Type="http://schemas.openxmlformats.org/officeDocument/2006/relationships/image" Target="../media/image135.emf"/><Relationship Id="rId143" Type="http://schemas.openxmlformats.org/officeDocument/2006/relationships/image" Target="../media/image143.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109" Type="http://schemas.openxmlformats.org/officeDocument/2006/relationships/image" Target="../media/image10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97" Type="http://schemas.openxmlformats.org/officeDocument/2006/relationships/image" Target="../media/image97.emf"/><Relationship Id="rId104" Type="http://schemas.openxmlformats.org/officeDocument/2006/relationships/image" Target="../media/image104.emf"/><Relationship Id="rId120" Type="http://schemas.openxmlformats.org/officeDocument/2006/relationships/image" Target="../media/image120.emf"/><Relationship Id="rId125" Type="http://schemas.openxmlformats.org/officeDocument/2006/relationships/image" Target="../media/image125.emf"/><Relationship Id="rId141" Type="http://schemas.openxmlformats.org/officeDocument/2006/relationships/image" Target="../media/image141.emf"/><Relationship Id="rId7" Type="http://schemas.openxmlformats.org/officeDocument/2006/relationships/image" Target="../media/image7.emf"/><Relationship Id="rId71" Type="http://schemas.openxmlformats.org/officeDocument/2006/relationships/image" Target="../media/image71.emf"/><Relationship Id="rId92" Type="http://schemas.openxmlformats.org/officeDocument/2006/relationships/image" Target="../media/image92.emf"/><Relationship Id="rId2" Type="http://schemas.openxmlformats.org/officeDocument/2006/relationships/image" Target="../media/image2.emf"/><Relationship Id="rId29" Type="http://schemas.openxmlformats.org/officeDocument/2006/relationships/image" Target="../media/image29.emf"/><Relationship Id="rId24" Type="http://schemas.openxmlformats.org/officeDocument/2006/relationships/image" Target="../media/image24.emf"/><Relationship Id="rId40" Type="http://schemas.openxmlformats.org/officeDocument/2006/relationships/image" Target="../media/image40.emf"/><Relationship Id="rId45" Type="http://schemas.openxmlformats.org/officeDocument/2006/relationships/image" Target="../media/image45.emf"/><Relationship Id="rId66" Type="http://schemas.openxmlformats.org/officeDocument/2006/relationships/image" Target="../media/image66.emf"/><Relationship Id="rId87" Type="http://schemas.openxmlformats.org/officeDocument/2006/relationships/image" Target="../media/image87.emf"/><Relationship Id="rId110" Type="http://schemas.openxmlformats.org/officeDocument/2006/relationships/image" Target="../media/image110.emf"/><Relationship Id="rId115" Type="http://schemas.openxmlformats.org/officeDocument/2006/relationships/image" Target="../media/image115.emf"/><Relationship Id="rId131" Type="http://schemas.openxmlformats.org/officeDocument/2006/relationships/image" Target="../media/image131.emf"/><Relationship Id="rId136" Type="http://schemas.openxmlformats.org/officeDocument/2006/relationships/image" Target="../media/image136.emf"/><Relationship Id="rId61" Type="http://schemas.openxmlformats.org/officeDocument/2006/relationships/image" Target="../media/image61.emf"/><Relationship Id="rId82" Type="http://schemas.openxmlformats.org/officeDocument/2006/relationships/image" Target="../media/image82.emf"/><Relationship Id="rId19" Type="http://schemas.openxmlformats.org/officeDocument/2006/relationships/image" Target="../media/image19.emf"/><Relationship Id="rId14" Type="http://schemas.openxmlformats.org/officeDocument/2006/relationships/image" Target="../media/image14.emf"/><Relationship Id="rId30" Type="http://schemas.openxmlformats.org/officeDocument/2006/relationships/image" Target="../media/image30.emf"/><Relationship Id="rId35" Type="http://schemas.openxmlformats.org/officeDocument/2006/relationships/image" Target="../media/image35.emf"/><Relationship Id="rId56" Type="http://schemas.openxmlformats.org/officeDocument/2006/relationships/image" Target="../media/image56.emf"/><Relationship Id="rId77" Type="http://schemas.openxmlformats.org/officeDocument/2006/relationships/image" Target="../media/image77.emf"/><Relationship Id="rId100" Type="http://schemas.openxmlformats.org/officeDocument/2006/relationships/image" Target="../media/image100.emf"/><Relationship Id="rId105" Type="http://schemas.openxmlformats.org/officeDocument/2006/relationships/image" Target="../media/image105.emf"/><Relationship Id="rId126" Type="http://schemas.openxmlformats.org/officeDocument/2006/relationships/image" Target="../media/image12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3" name="Control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4" name="Control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5" name="Control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6" name="Control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7" name="Control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8" name="Control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59" name="Control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0" name="Control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1" name="Control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2" name="Control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3" name="Control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4" name="Control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5" name="Control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6" name="Control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7" name="Control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8" name="Control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69" name="Control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0" name="Control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1" name="Control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2" name="Control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3" name="Control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4" name="Control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5" name="Control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6" name="Control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7" name="Control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8" name="Control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79" name="Control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0" name="Control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1" name="Control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2" name="Control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3" name="Control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4" name="Control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5" name="Control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6" name="Control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7" name="Control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8" name="Control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89" name="Control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0" name="Control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1" name="Control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2" name="Control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3" name="Control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4" name="Control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5" name="Control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6" name="Control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7" name="Control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8" name="Control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099" name="Control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0" name="Control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1" name="Control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2" name="Control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3" name="Control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4" name="Control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5" name="Control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6" name="Control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7" name="Control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8" name="Control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09" name="Control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0" name="Control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1" name="Control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2" name="Control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3" name="Control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4" name="Control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5" name="Control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6" name="Control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7" name="Control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8" name="Control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19" name="Control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0" name="Control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1" name="Control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2" name="Control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3" name="Control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4" name="Control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5" name="Control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6" name="Control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7" name="Control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8" name="Control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29" name="Control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0" name="Control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1" name="Control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2" name="Control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3" name="Control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4" name="Control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5" name="Control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6" name="Control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7" name="Control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8" name="Control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39" name="Control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0" name="Control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1" name="Control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2" name="Control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3" name="Control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4" name="Control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5" name="Control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6" name="Control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7" name="Control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8" name="Control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49" name="Control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0" name="Control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1" name="Control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2" name="Control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3" name="Control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4" name="Control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5" name="Control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6" name="Control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7" name="Control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8" name="Control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59" name="Control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131</xdr:row>
          <xdr:rowOff>3175</xdr:rowOff>
        </xdr:from>
        <xdr:to>
          <xdr:col>1</xdr:col>
          <xdr:colOff>289983</xdr:colOff>
          <xdr:row>132</xdr:row>
          <xdr:rowOff>22225</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752475</xdr:colOff>
      <xdr:row>36</xdr:row>
      <xdr:rowOff>52387</xdr:rowOff>
    </xdr:from>
    <xdr:to>
      <xdr:col>10</xdr:col>
      <xdr:colOff>323850</xdr:colOff>
      <xdr:row>47</xdr:row>
      <xdr:rowOff>128587</xdr:rowOff>
    </xdr:to>
    <xdr:graphicFrame macro="">
      <xdr:nvGraphicFramePr>
        <xdr:cNvPr id="2" name="Gráfico 1">
          <a:extLst>
            <a:ext uri="{FF2B5EF4-FFF2-40B4-BE49-F238E27FC236}">
              <a16:creationId xmlns:a16="http://schemas.microsoft.com/office/drawing/2014/main" id="{1C8DBE81-4F65-ED9B-BD77-77737D05B8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323850</xdr:colOff>
      <xdr:row>22</xdr:row>
      <xdr:rowOff>4762</xdr:rowOff>
    </xdr:from>
    <xdr:to>
      <xdr:col>16</xdr:col>
      <xdr:colOff>247650</xdr:colOff>
      <xdr:row>37</xdr:row>
      <xdr:rowOff>161925</xdr:rowOff>
    </xdr:to>
    <xdr:graphicFrame macro="">
      <xdr:nvGraphicFramePr>
        <xdr:cNvPr id="3" name="Gráfico 2">
          <a:extLst>
            <a:ext uri="{FF2B5EF4-FFF2-40B4-BE49-F238E27FC236}">
              <a16:creationId xmlns:a16="http://schemas.microsoft.com/office/drawing/2014/main" id="{54F6E47D-BE61-5BBB-63F2-6C0ECC3670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571500</xdr:colOff>
      <xdr:row>38</xdr:row>
      <xdr:rowOff>128587</xdr:rowOff>
    </xdr:from>
    <xdr:to>
      <xdr:col>17</xdr:col>
      <xdr:colOff>476250</xdr:colOff>
      <xdr:row>54</xdr:row>
      <xdr:rowOff>4762</xdr:rowOff>
    </xdr:to>
    <xdr:graphicFrame macro="">
      <xdr:nvGraphicFramePr>
        <xdr:cNvPr id="4" name="Gráfico 3">
          <a:extLst>
            <a:ext uri="{FF2B5EF4-FFF2-40B4-BE49-F238E27FC236}">
              <a16:creationId xmlns:a16="http://schemas.microsoft.com/office/drawing/2014/main" id="{A66F8AEA-31BD-980C-78B8-93AF1F2B5B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466725</xdr:colOff>
      <xdr:row>47</xdr:row>
      <xdr:rowOff>28575</xdr:rowOff>
    </xdr:from>
    <xdr:to>
      <xdr:col>0</xdr:col>
      <xdr:colOff>647700</xdr:colOff>
      <xdr:row>48</xdr:row>
      <xdr:rowOff>0</xdr:rowOff>
    </xdr:to>
    <xdr:sp macro="" textlink="">
      <xdr:nvSpPr>
        <xdr:cNvPr id="5" name="Elipse 4">
          <a:extLst>
            <a:ext uri="{FF2B5EF4-FFF2-40B4-BE49-F238E27FC236}">
              <a16:creationId xmlns:a16="http://schemas.microsoft.com/office/drawing/2014/main" id="{7361A6AB-49F2-49C4-8E56-A98C7DFDB0E9}"/>
            </a:ext>
          </a:extLst>
        </xdr:cNvPr>
        <xdr:cNvSpPr/>
      </xdr:nvSpPr>
      <xdr:spPr>
        <a:xfrm>
          <a:off x="466725" y="9582150"/>
          <a:ext cx="180975" cy="171450"/>
        </a:xfrm>
        <a:prstGeom prst="ellipse">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s-419"/>
        </a:p>
      </xdr:txBody>
    </xdr:sp>
    <xdr:clientData/>
  </xdr:twoCellAnchor>
  <xdr:twoCellAnchor>
    <xdr:from>
      <xdr:col>0</xdr:col>
      <xdr:colOff>495300</xdr:colOff>
      <xdr:row>48</xdr:row>
      <xdr:rowOff>57150</xdr:rowOff>
    </xdr:from>
    <xdr:to>
      <xdr:col>0</xdr:col>
      <xdr:colOff>676275</xdr:colOff>
      <xdr:row>49</xdr:row>
      <xdr:rowOff>28575</xdr:rowOff>
    </xdr:to>
    <xdr:sp macro="" textlink="">
      <xdr:nvSpPr>
        <xdr:cNvPr id="6" name="Elipse 5">
          <a:extLst>
            <a:ext uri="{FF2B5EF4-FFF2-40B4-BE49-F238E27FC236}">
              <a16:creationId xmlns:a16="http://schemas.microsoft.com/office/drawing/2014/main" id="{5497A226-8021-4A58-8CB5-A904146B22E0}"/>
            </a:ext>
          </a:extLst>
        </xdr:cNvPr>
        <xdr:cNvSpPr/>
      </xdr:nvSpPr>
      <xdr:spPr>
        <a:xfrm>
          <a:off x="495300" y="9810750"/>
          <a:ext cx="180975" cy="171450"/>
        </a:xfrm>
        <a:prstGeom prst="ellipse">
          <a:avLst/>
        </a:prstGeom>
        <a:ln>
          <a:solidFill>
            <a:schemeClr val="accent4"/>
          </a:solidFill>
        </a:ln>
      </xdr:spPr>
      <xdr:style>
        <a:lnRef idx="3">
          <a:schemeClr val="lt1"/>
        </a:lnRef>
        <a:fillRef idx="1">
          <a:schemeClr val="accent4"/>
        </a:fillRef>
        <a:effectRef idx="1">
          <a:schemeClr val="accent4"/>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s-419"/>
        </a:p>
      </xdr:txBody>
    </xdr:sp>
    <xdr:clientData/>
  </xdr:twoCellAnchor>
  <xdr:twoCellAnchor>
    <xdr:from>
      <xdr:col>0</xdr:col>
      <xdr:colOff>514350</xdr:colOff>
      <xdr:row>50</xdr:row>
      <xdr:rowOff>9525</xdr:rowOff>
    </xdr:from>
    <xdr:to>
      <xdr:col>0</xdr:col>
      <xdr:colOff>685800</xdr:colOff>
      <xdr:row>50</xdr:row>
      <xdr:rowOff>180975</xdr:rowOff>
    </xdr:to>
    <xdr:sp macro="" textlink="">
      <xdr:nvSpPr>
        <xdr:cNvPr id="7" name="Elipse 6">
          <a:extLst>
            <a:ext uri="{FF2B5EF4-FFF2-40B4-BE49-F238E27FC236}">
              <a16:creationId xmlns:a16="http://schemas.microsoft.com/office/drawing/2014/main" id="{59BDC6B8-FE9D-4AA8-B2F0-43FC378D0420}"/>
            </a:ext>
          </a:extLst>
        </xdr:cNvPr>
        <xdr:cNvSpPr/>
      </xdr:nvSpPr>
      <xdr:spPr>
        <a:xfrm>
          <a:off x="514350" y="10163175"/>
          <a:ext cx="171450" cy="17145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es-419"/>
        </a:p>
      </xdr:txBody>
    </xdr:sp>
    <xdr:clientData/>
  </xdr:twoCellAnchor>
  <xdr:twoCellAnchor>
    <xdr:from>
      <xdr:col>6</xdr:col>
      <xdr:colOff>504825</xdr:colOff>
      <xdr:row>53</xdr:row>
      <xdr:rowOff>147637</xdr:rowOff>
    </xdr:from>
    <xdr:to>
      <xdr:col>12</xdr:col>
      <xdr:colOff>504825</xdr:colOff>
      <xdr:row>68</xdr:row>
      <xdr:rowOff>33337</xdr:rowOff>
    </xdr:to>
    <xdr:graphicFrame macro="">
      <xdr:nvGraphicFramePr>
        <xdr:cNvPr id="8" name="Gráfico 7">
          <a:extLst>
            <a:ext uri="{FF2B5EF4-FFF2-40B4-BE49-F238E27FC236}">
              <a16:creationId xmlns:a16="http://schemas.microsoft.com/office/drawing/2014/main" id="{DB0E1A8D-2A2C-63F7-1A76-D9EF506210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942975</xdr:colOff>
      <xdr:row>50</xdr:row>
      <xdr:rowOff>42861</xdr:rowOff>
    </xdr:from>
    <xdr:to>
      <xdr:col>12</xdr:col>
      <xdr:colOff>257175</xdr:colOff>
      <xdr:row>71</xdr:row>
      <xdr:rowOff>66674</xdr:rowOff>
    </xdr:to>
    <xdr:graphicFrame macro="">
      <xdr:nvGraphicFramePr>
        <xdr:cNvPr id="9" name="Gráfico 8">
          <a:extLst>
            <a:ext uri="{FF2B5EF4-FFF2-40B4-BE49-F238E27FC236}">
              <a16:creationId xmlns:a16="http://schemas.microsoft.com/office/drawing/2014/main" id="{2918FDA0-D39C-D347-2A24-E48ABDE04A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400050</xdr:colOff>
      <xdr:row>79</xdr:row>
      <xdr:rowOff>119062</xdr:rowOff>
    </xdr:from>
    <xdr:to>
      <xdr:col>14</xdr:col>
      <xdr:colOff>400050</xdr:colOff>
      <xdr:row>94</xdr:row>
      <xdr:rowOff>4762</xdr:rowOff>
    </xdr:to>
    <xdr:graphicFrame macro="">
      <xdr:nvGraphicFramePr>
        <xdr:cNvPr id="10" name="Gráfico 9">
          <a:extLst>
            <a:ext uri="{FF2B5EF4-FFF2-40B4-BE49-F238E27FC236}">
              <a16:creationId xmlns:a16="http://schemas.microsoft.com/office/drawing/2014/main" id="{144AFFA5-50AC-F607-F104-5AAAC21D51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161925</xdr:colOff>
      <xdr:row>10</xdr:row>
      <xdr:rowOff>33337</xdr:rowOff>
    </xdr:from>
    <xdr:to>
      <xdr:col>17</xdr:col>
      <xdr:colOff>161925</xdr:colOff>
      <xdr:row>24</xdr:row>
      <xdr:rowOff>14287</xdr:rowOff>
    </xdr:to>
    <xdr:graphicFrame macro="">
      <xdr:nvGraphicFramePr>
        <xdr:cNvPr id="11" name="Gráfico 10">
          <a:extLst>
            <a:ext uri="{FF2B5EF4-FFF2-40B4-BE49-F238E27FC236}">
              <a16:creationId xmlns:a16="http://schemas.microsoft.com/office/drawing/2014/main" id="{CBEAF6B7-3FAC-5FC2-16BC-EF580B10C9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42862</xdr:colOff>
      <xdr:row>0</xdr:row>
      <xdr:rowOff>33337</xdr:rowOff>
    </xdr:from>
    <xdr:to>
      <xdr:col>19</xdr:col>
      <xdr:colOff>42862</xdr:colOff>
      <xdr:row>14</xdr:row>
      <xdr:rowOff>4762</xdr:rowOff>
    </xdr:to>
    <xdr:graphicFrame macro="">
      <xdr:nvGraphicFramePr>
        <xdr:cNvPr id="13" name="Gráfico 12">
          <a:extLst>
            <a:ext uri="{FF2B5EF4-FFF2-40B4-BE49-F238E27FC236}">
              <a16:creationId xmlns:a16="http://schemas.microsoft.com/office/drawing/2014/main" id="{F254F456-4F21-9DD4-4AD8-6738CFF846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1033462</xdr:colOff>
      <xdr:row>25</xdr:row>
      <xdr:rowOff>14287</xdr:rowOff>
    </xdr:from>
    <xdr:to>
      <xdr:col>9</xdr:col>
      <xdr:colOff>128587</xdr:colOff>
      <xdr:row>38</xdr:row>
      <xdr:rowOff>14287</xdr:rowOff>
    </xdr:to>
    <xdr:graphicFrame macro="">
      <xdr:nvGraphicFramePr>
        <xdr:cNvPr id="14" name="Gráfico 13">
          <a:extLst>
            <a:ext uri="{FF2B5EF4-FFF2-40B4-BE49-F238E27FC236}">
              <a16:creationId xmlns:a16="http://schemas.microsoft.com/office/drawing/2014/main" id="{65067C88-808F-126C-3640-4B53B96B5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58.xml"/><Relationship Id="rId21" Type="http://schemas.openxmlformats.org/officeDocument/2006/relationships/control" Target="../activeX/activeX10.xml"/><Relationship Id="rId42" Type="http://schemas.openxmlformats.org/officeDocument/2006/relationships/image" Target="../media/image20.emf"/><Relationship Id="rId63" Type="http://schemas.openxmlformats.org/officeDocument/2006/relationships/control" Target="../activeX/activeX31.xml"/><Relationship Id="rId84" Type="http://schemas.openxmlformats.org/officeDocument/2006/relationships/image" Target="../media/image41.emf"/><Relationship Id="rId138" Type="http://schemas.openxmlformats.org/officeDocument/2006/relationships/image" Target="../media/image68.emf"/><Relationship Id="rId159" Type="http://schemas.openxmlformats.org/officeDocument/2006/relationships/control" Target="../activeX/activeX79.xml"/><Relationship Id="rId170" Type="http://schemas.openxmlformats.org/officeDocument/2006/relationships/image" Target="../media/image84.emf"/><Relationship Id="rId191" Type="http://schemas.openxmlformats.org/officeDocument/2006/relationships/control" Target="../activeX/activeX95.xml"/><Relationship Id="rId205" Type="http://schemas.openxmlformats.org/officeDocument/2006/relationships/control" Target="../activeX/activeX102.xml"/><Relationship Id="rId226" Type="http://schemas.openxmlformats.org/officeDocument/2006/relationships/image" Target="../media/image112.emf"/><Relationship Id="rId247" Type="http://schemas.openxmlformats.org/officeDocument/2006/relationships/control" Target="../activeX/activeX123.xml"/><Relationship Id="rId107" Type="http://schemas.openxmlformats.org/officeDocument/2006/relationships/control" Target="../activeX/activeX53.xml"/><Relationship Id="rId268" Type="http://schemas.openxmlformats.org/officeDocument/2006/relationships/image" Target="../media/image133.emf"/><Relationship Id="rId289" Type="http://schemas.openxmlformats.org/officeDocument/2006/relationships/control" Target="../activeX/activeX144.xml"/><Relationship Id="rId11" Type="http://schemas.openxmlformats.org/officeDocument/2006/relationships/control" Target="../activeX/activeX5.xml"/><Relationship Id="rId32" Type="http://schemas.openxmlformats.org/officeDocument/2006/relationships/image" Target="../media/image15.emf"/><Relationship Id="rId53" Type="http://schemas.openxmlformats.org/officeDocument/2006/relationships/control" Target="../activeX/activeX26.xml"/><Relationship Id="rId74" Type="http://schemas.openxmlformats.org/officeDocument/2006/relationships/image" Target="../media/image36.emf"/><Relationship Id="rId128" Type="http://schemas.openxmlformats.org/officeDocument/2006/relationships/image" Target="../media/image63.emf"/><Relationship Id="rId149" Type="http://schemas.openxmlformats.org/officeDocument/2006/relationships/control" Target="../activeX/activeX74.xml"/><Relationship Id="rId5" Type="http://schemas.openxmlformats.org/officeDocument/2006/relationships/control" Target="../activeX/activeX2.xml"/><Relationship Id="rId95" Type="http://schemas.openxmlformats.org/officeDocument/2006/relationships/control" Target="../activeX/activeX47.xml"/><Relationship Id="rId160" Type="http://schemas.openxmlformats.org/officeDocument/2006/relationships/image" Target="../media/image79.emf"/><Relationship Id="rId181" Type="http://schemas.openxmlformats.org/officeDocument/2006/relationships/control" Target="../activeX/activeX90.xml"/><Relationship Id="rId216" Type="http://schemas.openxmlformats.org/officeDocument/2006/relationships/image" Target="../media/image107.emf"/><Relationship Id="rId237" Type="http://schemas.openxmlformats.org/officeDocument/2006/relationships/control" Target="../activeX/activeX118.xml"/><Relationship Id="rId258" Type="http://schemas.openxmlformats.org/officeDocument/2006/relationships/image" Target="../media/image128.emf"/><Relationship Id="rId279" Type="http://schemas.openxmlformats.org/officeDocument/2006/relationships/control" Target="../activeX/activeX139.xml"/><Relationship Id="rId22" Type="http://schemas.openxmlformats.org/officeDocument/2006/relationships/image" Target="../media/image10.emf"/><Relationship Id="rId43" Type="http://schemas.openxmlformats.org/officeDocument/2006/relationships/control" Target="../activeX/activeX21.xml"/><Relationship Id="rId64" Type="http://schemas.openxmlformats.org/officeDocument/2006/relationships/image" Target="../media/image31.emf"/><Relationship Id="rId118" Type="http://schemas.openxmlformats.org/officeDocument/2006/relationships/image" Target="../media/image58.emf"/><Relationship Id="rId139" Type="http://schemas.openxmlformats.org/officeDocument/2006/relationships/control" Target="../activeX/activeX69.xml"/><Relationship Id="rId290" Type="http://schemas.openxmlformats.org/officeDocument/2006/relationships/image" Target="../media/image144.emf"/><Relationship Id="rId85" Type="http://schemas.openxmlformats.org/officeDocument/2006/relationships/control" Target="../activeX/activeX42.xml"/><Relationship Id="rId150" Type="http://schemas.openxmlformats.org/officeDocument/2006/relationships/image" Target="../media/image74.emf"/><Relationship Id="rId171" Type="http://schemas.openxmlformats.org/officeDocument/2006/relationships/control" Target="../activeX/activeX85.xml"/><Relationship Id="rId192" Type="http://schemas.openxmlformats.org/officeDocument/2006/relationships/image" Target="../media/image95.emf"/><Relationship Id="rId206" Type="http://schemas.openxmlformats.org/officeDocument/2006/relationships/image" Target="../media/image102.emf"/><Relationship Id="rId227" Type="http://schemas.openxmlformats.org/officeDocument/2006/relationships/control" Target="../activeX/activeX113.xml"/><Relationship Id="rId248" Type="http://schemas.openxmlformats.org/officeDocument/2006/relationships/image" Target="../media/image123.emf"/><Relationship Id="rId269" Type="http://schemas.openxmlformats.org/officeDocument/2006/relationships/control" Target="../activeX/activeX134.xml"/><Relationship Id="rId12" Type="http://schemas.openxmlformats.org/officeDocument/2006/relationships/image" Target="../media/image5.emf"/><Relationship Id="rId33" Type="http://schemas.openxmlformats.org/officeDocument/2006/relationships/control" Target="../activeX/activeX16.xml"/><Relationship Id="rId108" Type="http://schemas.openxmlformats.org/officeDocument/2006/relationships/image" Target="../media/image53.emf"/><Relationship Id="rId129" Type="http://schemas.openxmlformats.org/officeDocument/2006/relationships/control" Target="../activeX/activeX64.xml"/><Relationship Id="rId280" Type="http://schemas.openxmlformats.org/officeDocument/2006/relationships/image" Target="../media/image139.emf"/><Relationship Id="rId54" Type="http://schemas.openxmlformats.org/officeDocument/2006/relationships/image" Target="../media/image26.emf"/><Relationship Id="rId75" Type="http://schemas.openxmlformats.org/officeDocument/2006/relationships/control" Target="../activeX/activeX37.xml"/><Relationship Id="rId96" Type="http://schemas.openxmlformats.org/officeDocument/2006/relationships/image" Target="../media/image47.emf"/><Relationship Id="rId140" Type="http://schemas.openxmlformats.org/officeDocument/2006/relationships/image" Target="../media/image69.emf"/><Relationship Id="rId161" Type="http://schemas.openxmlformats.org/officeDocument/2006/relationships/control" Target="../activeX/activeX80.xml"/><Relationship Id="rId182" Type="http://schemas.openxmlformats.org/officeDocument/2006/relationships/image" Target="../media/image90.emf"/><Relationship Id="rId217" Type="http://schemas.openxmlformats.org/officeDocument/2006/relationships/control" Target="../activeX/activeX108.xml"/><Relationship Id="rId6" Type="http://schemas.openxmlformats.org/officeDocument/2006/relationships/image" Target="../media/image2.emf"/><Relationship Id="rId238" Type="http://schemas.openxmlformats.org/officeDocument/2006/relationships/image" Target="../media/image118.emf"/><Relationship Id="rId259" Type="http://schemas.openxmlformats.org/officeDocument/2006/relationships/control" Target="../activeX/activeX129.xml"/><Relationship Id="rId23" Type="http://schemas.openxmlformats.org/officeDocument/2006/relationships/control" Target="../activeX/activeX11.xml"/><Relationship Id="rId119" Type="http://schemas.openxmlformats.org/officeDocument/2006/relationships/control" Target="../activeX/activeX59.xml"/><Relationship Id="rId270" Type="http://schemas.openxmlformats.org/officeDocument/2006/relationships/image" Target="../media/image134.emf"/><Relationship Id="rId44" Type="http://schemas.openxmlformats.org/officeDocument/2006/relationships/image" Target="../media/image21.emf"/><Relationship Id="rId65" Type="http://schemas.openxmlformats.org/officeDocument/2006/relationships/control" Target="../activeX/activeX32.xml"/><Relationship Id="rId86" Type="http://schemas.openxmlformats.org/officeDocument/2006/relationships/image" Target="../media/image42.emf"/><Relationship Id="rId130" Type="http://schemas.openxmlformats.org/officeDocument/2006/relationships/image" Target="../media/image64.emf"/><Relationship Id="rId151" Type="http://schemas.openxmlformats.org/officeDocument/2006/relationships/control" Target="../activeX/activeX75.xml"/><Relationship Id="rId172" Type="http://schemas.openxmlformats.org/officeDocument/2006/relationships/image" Target="../media/image85.emf"/><Relationship Id="rId193" Type="http://schemas.openxmlformats.org/officeDocument/2006/relationships/control" Target="../activeX/activeX96.xml"/><Relationship Id="rId207" Type="http://schemas.openxmlformats.org/officeDocument/2006/relationships/control" Target="../activeX/activeX103.xml"/><Relationship Id="rId228" Type="http://schemas.openxmlformats.org/officeDocument/2006/relationships/image" Target="../media/image113.emf"/><Relationship Id="rId249" Type="http://schemas.openxmlformats.org/officeDocument/2006/relationships/control" Target="../activeX/activeX124.xml"/><Relationship Id="rId13" Type="http://schemas.openxmlformats.org/officeDocument/2006/relationships/control" Target="../activeX/activeX6.xml"/><Relationship Id="rId109" Type="http://schemas.openxmlformats.org/officeDocument/2006/relationships/control" Target="../activeX/activeX54.xml"/><Relationship Id="rId260" Type="http://schemas.openxmlformats.org/officeDocument/2006/relationships/image" Target="../media/image129.emf"/><Relationship Id="rId281" Type="http://schemas.openxmlformats.org/officeDocument/2006/relationships/control" Target="../activeX/activeX140.xml"/><Relationship Id="rId34" Type="http://schemas.openxmlformats.org/officeDocument/2006/relationships/image" Target="../media/image16.emf"/><Relationship Id="rId50" Type="http://schemas.openxmlformats.org/officeDocument/2006/relationships/image" Target="../media/image24.emf"/><Relationship Id="rId55" Type="http://schemas.openxmlformats.org/officeDocument/2006/relationships/control" Target="../activeX/activeX27.xml"/><Relationship Id="rId76" Type="http://schemas.openxmlformats.org/officeDocument/2006/relationships/image" Target="../media/image37.emf"/><Relationship Id="rId97" Type="http://schemas.openxmlformats.org/officeDocument/2006/relationships/control" Target="../activeX/activeX48.xml"/><Relationship Id="rId104" Type="http://schemas.openxmlformats.org/officeDocument/2006/relationships/image" Target="../media/image51.emf"/><Relationship Id="rId120" Type="http://schemas.openxmlformats.org/officeDocument/2006/relationships/image" Target="../media/image59.emf"/><Relationship Id="rId125" Type="http://schemas.openxmlformats.org/officeDocument/2006/relationships/control" Target="../activeX/activeX62.xml"/><Relationship Id="rId141" Type="http://schemas.openxmlformats.org/officeDocument/2006/relationships/control" Target="../activeX/activeX70.xml"/><Relationship Id="rId146" Type="http://schemas.openxmlformats.org/officeDocument/2006/relationships/image" Target="../media/image72.emf"/><Relationship Id="rId167" Type="http://schemas.openxmlformats.org/officeDocument/2006/relationships/control" Target="../activeX/activeX83.xml"/><Relationship Id="rId188" Type="http://schemas.openxmlformats.org/officeDocument/2006/relationships/image" Target="../media/image93.emf"/><Relationship Id="rId7" Type="http://schemas.openxmlformats.org/officeDocument/2006/relationships/control" Target="../activeX/activeX3.xml"/><Relationship Id="rId71" Type="http://schemas.openxmlformats.org/officeDocument/2006/relationships/control" Target="../activeX/activeX35.xml"/><Relationship Id="rId92" Type="http://schemas.openxmlformats.org/officeDocument/2006/relationships/image" Target="../media/image45.emf"/><Relationship Id="rId162" Type="http://schemas.openxmlformats.org/officeDocument/2006/relationships/image" Target="../media/image80.emf"/><Relationship Id="rId183" Type="http://schemas.openxmlformats.org/officeDocument/2006/relationships/control" Target="../activeX/activeX91.xml"/><Relationship Id="rId213" Type="http://schemas.openxmlformats.org/officeDocument/2006/relationships/control" Target="../activeX/activeX106.xml"/><Relationship Id="rId218" Type="http://schemas.openxmlformats.org/officeDocument/2006/relationships/image" Target="../media/image108.emf"/><Relationship Id="rId234" Type="http://schemas.openxmlformats.org/officeDocument/2006/relationships/image" Target="../media/image116.emf"/><Relationship Id="rId239" Type="http://schemas.openxmlformats.org/officeDocument/2006/relationships/control" Target="../activeX/activeX119.xml"/><Relationship Id="rId2" Type="http://schemas.openxmlformats.org/officeDocument/2006/relationships/vmlDrawing" Target="../drawings/vmlDrawing1.vml"/><Relationship Id="rId29" Type="http://schemas.openxmlformats.org/officeDocument/2006/relationships/control" Target="../activeX/activeX14.xml"/><Relationship Id="rId250" Type="http://schemas.openxmlformats.org/officeDocument/2006/relationships/image" Target="../media/image124.emf"/><Relationship Id="rId255" Type="http://schemas.openxmlformats.org/officeDocument/2006/relationships/control" Target="../activeX/activeX127.xml"/><Relationship Id="rId271" Type="http://schemas.openxmlformats.org/officeDocument/2006/relationships/control" Target="../activeX/activeX135.xml"/><Relationship Id="rId276" Type="http://schemas.openxmlformats.org/officeDocument/2006/relationships/image" Target="../media/image137.emf"/><Relationship Id="rId24" Type="http://schemas.openxmlformats.org/officeDocument/2006/relationships/image" Target="../media/image11.emf"/><Relationship Id="rId40" Type="http://schemas.openxmlformats.org/officeDocument/2006/relationships/image" Target="../media/image19.emf"/><Relationship Id="rId45" Type="http://schemas.openxmlformats.org/officeDocument/2006/relationships/control" Target="../activeX/activeX22.xml"/><Relationship Id="rId66" Type="http://schemas.openxmlformats.org/officeDocument/2006/relationships/image" Target="../media/image32.emf"/><Relationship Id="rId87" Type="http://schemas.openxmlformats.org/officeDocument/2006/relationships/control" Target="../activeX/activeX43.xml"/><Relationship Id="rId110" Type="http://schemas.openxmlformats.org/officeDocument/2006/relationships/image" Target="../media/image54.emf"/><Relationship Id="rId115" Type="http://schemas.openxmlformats.org/officeDocument/2006/relationships/control" Target="../activeX/activeX57.xml"/><Relationship Id="rId131" Type="http://schemas.openxmlformats.org/officeDocument/2006/relationships/control" Target="../activeX/activeX65.xml"/><Relationship Id="rId136" Type="http://schemas.openxmlformats.org/officeDocument/2006/relationships/image" Target="../media/image67.emf"/><Relationship Id="rId157" Type="http://schemas.openxmlformats.org/officeDocument/2006/relationships/control" Target="../activeX/activeX78.xml"/><Relationship Id="rId178" Type="http://schemas.openxmlformats.org/officeDocument/2006/relationships/image" Target="../media/image88.emf"/><Relationship Id="rId61" Type="http://schemas.openxmlformats.org/officeDocument/2006/relationships/control" Target="../activeX/activeX30.xml"/><Relationship Id="rId82" Type="http://schemas.openxmlformats.org/officeDocument/2006/relationships/image" Target="../media/image40.emf"/><Relationship Id="rId152" Type="http://schemas.openxmlformats.org/officeDocument/2006/relationships/image" Target="../media/image75.emf"/><Relationship Id="rId173" Type="http://schemas.openxmlformats.org/officeDocument/2006/relationships/control" Target="../activeX/activeX86.xml"/><Relationship Id="rId194" Type="http://schemas.openxmlformats.org/officeDocument/2006/relationships/image" Target="../media/image96.emf"/><Relationship Id="rId199" Type="http://schemas.openxmlformats.org/officeDocument/2006/relationships/control" Target="../activeX/activeX99.xml"/><Relationship Id="rId203" Type="http://schemas.openxmlformats.org/officeDocument/2006/relationships/control" Target="../activeX/activeX101.xml"/><Relationship Id="rId208" Type="http://schemas.openxmlformats.org/officeDocument/2006/relationships/image" Target="../media/image103.emf"/><Relationship Id="rId229" Type="http://schemas.openxmlformats.org/officeDocument/2006/relationships/control" Target="../activeX/activeX114.xml"/><Relationship Id="rId19" Type="http://schemas.openxmlformats.org/officeDocument/2006/relationships/control" Target="../activeX/activeX9.xml"/><Relationship Id="rId224" Type="http://schemas.openxmlformats.org/officeDocument/2006/relationships/image" Target="../media/image111.emf"/><Relationship Id="rId240" Type="http://schemas.openxmlformats.org/officeDocument/2006/relationships/image" Target="../media/image119.emf"/><Relationship Id="rId245" Type="http://schemas.openxmlformats.org/officeDocument/2006/relationships/control" Target="../activeX/activeX122.xml"/><Relationship Id="rId261" Type="http://schemas.openxmlformats.org/officeDocument/2006/relationships/control" Target="../activeX/activeX130.xml"/><Relationship Id="rId266" Type="http://schemas.openxmlformats.org/officeDocument/2006/relationships/image" Target="../media/image132.emf"/><Relationship Id="rId287" Type="http://schemas.openxmlformats.org/officeDocument/2006/relationships/control" Target="../activeX/activeX143.xml"/><Relationship Id="rId14" Type="http://schemas.openxmlformats.org/officeDocument/2006/relationships/image" Target="../media/image6.emf"/><Relationship Id="rId30" Type="http://schemas.openxmlformats.org/officeDocument/2006/relationships/image" Target="../media/image14.emf"/><Relationship Id="rId35" Type="http://schemas.openxmlformats.org/officeDocument/2006/relationships/control" Target="../activeX/activeX17.xml"/><Relationship Id="rId56" Type="http://schemas.openxmlformats.org/officeDocument/2006/relationships/image" Target="../media/image27.emf"/><Relationship Id="rId77" Type="http://schemas.openxmlformats.org/officeDocument/2006/relationships/control" Target="../activeX/activeX38.xml"/><Relationship Id="rId100" Type="http://schemas.openxmlformats.org/officeDocument/2006/relationships/image" Target="../media/image49.emf"/><Relationship Id="rId105" Type="http://schemas.openxmlformats.org/officeDocument/2006/relationships/control" Target="../activeX/activeX52.xml"/><Relationship Id="rId126" Type="http://schemas.openxmlformats.org/officeDocument/2006/relationships/image" Target="../media/image62.emf"/><Relationship Id="rId147" Type="http://schemas.openxmlformats.org/officeDocument/2006/relationships/control" Target="../activeX/activeX73.xml"/><Relationship Id="rId168" Type="http://schemas.openxmlformats.org/officeDocument/2006/relationships/image" Target="../media/image83.emf"/><Relationship Id="rId282" Type="http://schemas.openxmlformats.org/officeDocument/2006/relationships/image" Target="../media/image140.emf"/><Relationship Id="rId8" Type="http://schemas.openxmlformats.org/officeDocument/2006/relationships/image" Target="../media/image3.emf"/><Relationship Id="rId51" Type="http://schemas.openxmlformats.org/officeDocument/2006/relationships/control" Target="../activeX/activeX25.xml"/><Relationship Id="rId72" Type="http://schemas.openxmlformats.org/officeDocument/2006/relationships/image" Target="../media/image35.emf"/><Relationship Id="rId93" Type="http://schemas.openxmlformats.org/officeDocument/2006/relationships/control" Target="../activeX/activeX46.xml"/><Relationship Id="rId98" Type="http://schemas.openxmlformats.org/officeDocument/2006/relationships/image" Target="../media/image48.emf"/><Relationship Id="rId121" Type="http://schemas.openxmlformats.org/officeDocument/2006/relationships/control" Target="../activeX/activeX60.xml"/><Relationship Id="rId142" Type="http://schemas.openxmlformats.org/officeDocument/2006/relationships/image" Target="../media/image70.emf"/><Relationship Id="rId163" Type="http://schemas.openxmlformats.org/officeDocument/2006/relationships/control" Target="../activeX/activeX81.xml"/><Relationship Id="rId184" Type="http://schemas.openxmlformats.org/officeDocument/2006/relationships/image" Target="../media/image91.emf"/><Relationship Id="rId189" Type="http://schemas.openxmlformats.org/officeDocument/2006/relationships/control" Target="../activeX/activeX94.xml"/><Relationship Id="rId219" Type="http://schemas.openxmlformats.org/officeDocument/2006/relationships/control" Target="../activeX/activeX109.xml"/><Relationship Id="rId3" Type="http://schemas.openxmlformats.org/officeDocument/2006/relationships/control" Target="../activeX/activeX1.xml"/><Relationship Id="rId214" Type="http://schemas.openxmlformats.org/officeDocument/2006/relationships/image" Target="../media/image106.emf"/><Relationship Id="rId230" Type="http://schemas.openxmlformats.org/officeDocument/2006/relationships/image" Target="../media/image114.emf"/><Relationship Id="rId235" Type="http://schemas.openxmlformats.org/officeDocument/2006/relationships/control" Target="../activeX/activeX117.xml"/><Relationship Id="rId251" Type="http://schemas.openxmlformats.org/officeDocument/2006/relationships/control" Target="../activeX/activeX125.xml"/><Relationship Id="rId256" Type="http://schemas.openxmlformats.org/officeDocument/2006/relationships/image" Target="../media/image127.emf"/><Relationship Id="rId277" Type="http://schemas.openxmlformats.org/officeDocument/2006/relationships/control" Target="../activeX/activeX138.xml"/><Relationship Id="rId25" Type="http://schemas.openxmlformats.org/officeDocument/2006/relationships/control" Target="../activeX/activeX12.xml"/><Relationship Id="rId46" Type="http://schemas.openxmlformats.org/officeDocument/2006/relationships/image" Target="../media/image22.emf"/><Relationship Id="rId67" Type="http://schemas.openxmlformats.org/officeDocument/2006/relationships/control" Target="../activeX/activeX33.xml"/><Relationship Id="rId116" Type="http://schemas.openxmlformats.org/officeDocument/2006/relationships/image" Target="../media/image57.emf"/><Relationship Id="rId137" Type="http://schemas.openxmlformats.org/officeDocument/2006/relationships/control" Target="../activeX/activeX68.xml"/><Relationship Id="rId158" Type="http://schemas.openxmlformats.org/officeDocument/2006/relationships/image" Target="../media/image78.emf"/><Relationship Id="rId272" Type="http://schemas.openxmlformats.org/officeDocument/2006/relationships/image" Target="../media/image135.emf"/><Relationship Id="rId20" Type="http://schemas.openxmlformats.org/officeDocument/2006/relationships/image" Target="../media/image9.emf"/><Relationship Id="rId41" Type="http://schemas.openxmlformats.org/officeDocument/2006/relationships/control" Target="../activeX/activeX20.xml"/><Relationship Id="rId62" Type="http://schemas.openxmlformats.org/officeDocument/2006/relationships/image" Target="../media/image30.emf"/><Relationship Id="rId83" Type="http://schemas.openxmlformats.org/officeDocument/2006/relationships/control" Target="../activeX/activeX41.xml"/><Relationship Id="rId88" Type="http://schemas.openxmlformats.org/officeDocument/2006/relationships/image" Target="../media/image43.emf"/><Relationship Id="rId111" Type="http://schemas.openxmlformats.org/officeDocument/2006/relationships/control" Target="../activeX/activeX55.xml"/><Relationship Id="rId132" Type="http://schemas.openxmlformats.org/officeDocument/2006/relationships/image" Target="../media/image65.emf"/><Relationship Id="rId153" Type="http://schemas.openxmlformats.org/officeDocument/2006/relationships/control" Target="../activeX/activeX76.xml"/><Relationship Id="rId174" Type="http://schemas.openxmlformats.org/officeDocument/2006/relationships/image" Target="../media/image86.emf"/><Relationship Id="rId179" Type="http://schemas.openxmlformats.org/officeDocument/2006/relationships/control" Target="../activeX/activeX89.xml"/><Relationship Id="rId195" Type="http://schemas.openxmlformats.org/officeDocument/2006/relationships/control" Target="../activeX/activeX97.xml"/><Relationship Id="rId209" Type="http://schemas.openxmlformats.org/officeDocument/2006/relationships/control" Target="../activeX/activeX104.xml"/><Relationship Id="rId190" Type="http://schemas.openxmlformats.org/officeDocument/2006/relationships/image" Target="../media/image94.emf"/><Relationship Id="rId204" Type="http://schemas.openxmlformats.org/officeDocument/2006/relationships/image" Target="../media/image101.emf"/><Relationship Id="rId220" Type="http://schemas.openxmlformats.org/officeDocument/2006/relationships/image" Target="../media/image109.emf"/><Relationship Id="rId225" Type="http://schemas.openxmlformats.org/officeDocument/2006/relationships/control" Target="../activeX/activeX112.xml"/><Relationship Id="rId241" Type="http://schemas.openxmlformats.org/officeDocument/2006/relationships/control" Target="../activeX/activeX120.xml"/><Relationship Id="rId246" Type="http://schemas.openxmlformats.org/officeDocument/2006/relationships/image" Target="../media/image122.emf"/><Relationship Id="rId267" Type="http://schemas.openxmlformats.org/officeDocument/2006/relationships/control" Target="../activeX/activeX133.xml"/><Relationship Id="rId288" Type="http://schemas.openxmlformats.org/officeDocument/2006/relationships/image" Target="../media/image143.emf"/><Relationship Id="rId15" Type="http://schemas.openxmlformats.org/officeDocument/2006/relationships/control" Target="../activeX/activeX7.xml"/><Relationship Id="rId36" Type="http://schemas.openxmlformats.org/officeDocument/2006/relationships/image" Target="../media/image17.emf"/><Relationship Id="rId57" Type="http://schemas.openxmlformats.org/officeDocument/2006/relationships/control" Target="../activeX/activeX28.xml"/><Relationship Id="rId106" Type="http://schemas.openxmlformats.org/officeDocument/2006/relationships/image" Target="../media/image52.emf"/><Relationship Id="rId127" Type="http://schemas.openxmlformats.org/officeDocument/2006/relationships/control" Target="../activeX/activeX63.xml"/><Relationship Id="rId262" Type="http://schemas.openxmlformats.org/officeDocument/2006/relationships/image" Target="../media/image130.emf"/><Relationship Id="rId283" Type="http://schemas.openxmlformats.org/officeDocument/2006/relationships/control" Target="../activeX/activeX141.xml"/><Relationship Id="rId10" Type="http://schemas.openxmlformats.org/officeDocument/2006/relationships/image" Target="../media/image4.emf"/><Relationship Id="rId31" Type="http://schemas.openxmlformats.org/officeDocument/2006/relationships/control" Target="../activeX/activeX15.xml"/><Relationship Id="rId52" Type="http://schemas.openxmlformats.org/officeDocument/2006/relationships/image" Target="../media/image25.emf"/><Relationship Id="rId73" Type="http://schemas.openxmlformats.org/officeDocument/2006/relationships/control" Target="../activeX/activeX36.xml"/><Relationship Id="rId78" Type="http://schemas.openxmlformats.org/officeDocument/2006/relationships/image" Target="../media/image38.emf"/><Relationship Id="rId94" Type="http://schemas.openxmlformats.org/officeDocument/2006/relationships/image" Target="../media/image46.emf"/><Relationship Id="rId99" Type="http://schemas.openxmlformats.org/officeDocument/2006/relationships/control" Target="../activeX/activeX49.xml"/><Relationship Id="rId101" Type="http://schemas.openxmlformats.org/officeDocument/2006/relationships/control" Target="../activeX/activeX50.xml"/><Relationship Id="rId122" Type="http://schemas.openxmlformats.org/officeDocument/2006/relationships/image" Target="../media/image60.emf"/><Relationship Id="rId143" Type="http://schemas.openxmlformats.org/officeDocument/2006/relationships/control" Target="../activeX/activeX71.xml"/><Relationship Id="rId148" Type="http://schemas.openxmlformats.org/officeDocument/2006/relationships/image" Target="../media/image73.emf"/><Relationship Id="rId164" Type="http://schemas.openxmlformats.org/officeDocument/2006/relationships/image" Target="../media/image81.emf"/><Relationship Id="rId169" Type="http://schemas.openxmlformats.org/officeDocument/2006/relationships/control" Target="../activeX/activeX84.xml"/><Relationship Id="rId185" Type="http://schemas.openxmlformats.org/officeDocument/2006/relationships/control" Target="../activeX/activeX92.xml"/><Relationship Id="rId4" Type="http://schemas.openxmlformats.org/officeDocument/2006/relationships/image" Target="../media/image1.emf"/><Relationship Id="rId9" Type="http://schemas.openxmlformats.org/officeDocument/2006/relationships/control" Target="../activeX/activeX4.xml"/><Relationship Id="rId180" Type="http://schemas.openxmlformats.org/officeDocument/2006/relationships/image" Target="../media/image89.emf"/><Relationship Id="rId210" Type="http://schemas.openxmlformats.org/officeDocument/2006/relationships/image" Target="../media/image104.emf"/><Relationship Id="rId215" Type="http://schemas.openxmlformats.org/officeDocument/2006/relationships/control" Target="../activeX/activeX107.xml"/><Relationship Id="rId236" Type="http://schemas.openxmlformats.org/officeDocument/2006/relationships/image" Target="../media/image117.emf"/><Relationship Id="rId257" Type="http://schemas.openxmlformats.org/officeDocument/2006/relationships/control" Target="../activeX/activeX128.xml"/><Relationship Id="rId278" Type="http://schemas.openxmlformats.org/officeDocument/2006/relationships/image" Target="../media/image138.emf"/><Relationship Id="rId26" Type="http://schemas.openxmlformats.org/officeDocument/2006/relationships/image" Target="../media/image12.emf"/><Relationship Id="rId231" Type="http://schemas.openxmlformats.org/officeDocument/2006/relationships/control" Target="../activeX/activeX115.xml"/><Relationship Id="rId252" Type="http://schemas.openxmlformats.org/officeDocument/2006/relationships/image" Target="../media/image125.emf"/><Relationship Id="rId273" Type="http://schemas.openxmlformats.org/officeDocument/2006/relationships/control" Target="../activeX/activeX136.xml"/><Relationship Id="rId47" Type="http://schemas.openxmlformats.org/officeDocument/2006/relationships/control" Target="../activeX/activeX23.xml"/><Relationship Id="rId68" Type="http://schemas.openxmlformats.org/officeDocument/2006/relationships/image" Target="../media/image33.emf"/><Relationship Id="rId89" Type="http://schemas.openxmlformats.org/officeDocument/2006/relationships/control" Target="../activeX/activeX44.xml"/><Relationship Id="rId112" Type="http://schemas.openxmlformats.org/officeDocument/2006/relationships/image" Target="../media/image55.emf"/><Relationship Id="rId133" Type="http://schemas.openxmlformats.org/officeDocument/2006/relationships/control" Target="../activeX/activeX66.xml"/><Relationship Id="rId154" Type="http://schemas.openxmlformats.org/officeDocument/2006/relationships/image" Target="../media/image76.emf"/><Relationship Id="rId175" Type="http://schemas.openxmlformats.org/officeDocument/2006/relationships/control" Target="../activeX/activeX87.xml"/><Relationship Id="rId196" Type="http://schemas.openxmlformats.org/officeDocument/2006/relationships/image" Target="../media/image97.emf"/><Relationship Id="rId200" Type="http://schemas.openxmlformats.org/officeDocument/2006/relationships/image" Target="../media/image99.emf"/><Relationship Id="rId16" Type="http://schemas.openxmlformats.org/officeDocument/2006/relationships/image" Target="../media/image7.emf"/><Relationship Id="rId221" Type="http://schemas.openxmlformats.org/officeDocument/2006/relationships/control" Target="../activeX/activeX110.xml"/><Relationship Id="rId242" Type="http://schemas.openxmlformats.org/officeDocument/2006/relationships/image" Target="../media/image120.emf"/><Relationship Id="rId263" Type="http://schemas.openxmlformats.org/officeDocument/2006/relationships/control" Target="../activeX/activeX131.xml"/><Relationship Id="rId284" Type="http://schemas.openxmlformats.org/officeDocument/2006/relationships/image" Target="../media/image141.emf"/><Relationship Id="rId37" Type="http://schemas.openxmlformats.org/officeDocument/2006/relationships/control" Target="../activeX/activeX18.xml"/><Relationship Id="rId58" Type="http://schemas.openxmlformats.org/officeDocument/2006/relationships/image" Target="../media/image28.emf"/><Relationship Id="rId79" Type="http://schemas.openxmlformats.org/officeDocument/2006/relationships/control" Target="../activeX/activeX39.xml"/><Relationship Id="rId102" Type="http://schemas.openxmlformats.org/officeDocument/2006/relationships/image" Target="../media/image50.emf"/><Relationship Id="rId123" Type="http://schemas.openxmlformats.org/officeDocument/2006/relationships/control" Target="../activeX/activeX61.xml"/><Relationship Id="rId144" Type="http://schemas.openxmlformats.org/officeDocument/2006/relationships/image" Target="../media/image71.emf"/><Relationship Id="rId90" Type="http://schemas.openxmlformats.org/officeDocument/2006/relationships/image" Target="../media/image44.emf"/><Relationship Id="rId165" Type="http://schemas.openxmlformats.org/officeDocument/2006/relationships/control" Target="../activeX/activeX82.xml"/><Relationship Id="rId186" Type="http://schemas.openxmlformats.org/officeDocument/2006/relationships/image" Target="../media/image92.emf"/><Relationship Id="rId211" Type="http://schemas.openxmlformats.org/officeDocument/2006/relationships/control" Target="../activeX/activeX105.xml"/><Relationship Id="rId232" Type="http://schemas.openxmlformats.org/officeDocument/2006/relationships/image" Target="../media/image115.emf"/><Relationship Id="rId253" Type="http://schemas.openxmlformats.org/officeDocument/2006/relationships/control" Target="../activeX/activeX126.xml"/><Relationship Id="rId274" Type="http://schemas.openxmlformats.org/officeDocument/2006/relationships/image" Target="../media/image136.emf"/><Relationship Id="rId27" Type="http://schemas.openxmlformats.org/officeDocument/2006/relationships/control" Target="../activeX/activeX13.xml"/><Relationship Id="rId48" Type="http://schemas.openxmlformats.org/officeDocument/2006/relationships/image" Target="../media/image23.emf"/><Relationship Id="rId69" Type="http://schemas.openxmlformats.org/officeDocument/2006/relationships/control" Target="../activeX/activeX34.xml"/><Relationship Id="rId113" Type="http://schemas.openxmlformats.org/officeDocument/2006/relationships/control" Target="../activeX/activeX56.xml"/><Relationship Id="rId134" Type="http://schemas.openxmlformats.org/officeDocument/2006/relationships/image" Target="../media/image66.emf"/><Relationship Id="rId80" Type="http://schemas.openxmlformats.org/officeDocument/2006/relationships/image" Target="../media/image39.emf"/><Relationship Id="rId155" Type="http://schemas.openxmlformats.org/officeDocument/2006/relationships/control" Target="../activeX/activeX77.xml"/><Relationship Id="rId176" Type="http://schemas.openxmlformats.org/officeDocument/2006/relationships/image" Target="../media/image87.emf"/><Relationship Id="rId197" Type="http://schemas.openxmlformats.org/officeDocument/2006/relationships/control" Target="../activeX/activeX98.xml"/><Relationship Id="rId201" Type="http://schemas.openxmlformats.org/officeDocument/2006/relationships/control" Target="../activeX/activeX100.xml"/><Relationship Id="rId222" Type="http://schemas.openxmlformats.org/officeDocument/2006/relationships/image" Target="../media/image110.emf"/><Relationship Id="rId243" Type="http://schemas.openxmlformats.org/officeDocument/2006/relationships/control" Target="../activeX/activeX121.xml"/><Relationship Id="rId264" Type="http://schemas.openxmlformats.org/officeDocument/2006/relationships/image" Target="../media/image131.emf"/><Relationship Id="rId285" Type="http://schemas.openxmlformats.org/officeDocument/2006/relationships/control" Target="../activeX/activeX142.xml"/><Relationship Id="rId17" Type="http://schemas.openxmlformats.org/officeDocument/2006/relationships/control" Target="../activeX/activeX8.xml"/><Relationship Id="rId38" Type="http://schemas.openxmlformats.org/officeDocument/2006/relationships/image" Target="../media/image18.emf"/><Relationship Id="rId59" Type="http://schemas.openxmlformats.org/officeDocument/2006/relationships/control" Target="../activeX/activeX29.xml"/><Relationship Id="rId103" Type="http://schemas.openxmlformats.org/officeDocument/2006/relationships/control" Target="../activeX/activeX51.xml"/><Relationship Id="rId124" Type="http://schemas.openxmlformats.org/officeDocument/2006/relationships/image" Target="../media/image61.emf"/><Relationship Id="rId70" Type="http://schemas.openxmlformats.org/officeDocument/2006/relationships/image" Target="../media/image34.emf"/><Relationship Id="rId91" Type="http://schemas.openxmlformats.org/officeDocument/2006/relationships/control" Target="../activeX/activeX45.xml"/><Relationship Id="rId145" Type="http://schemas.openxmlformats.org/officeDocument/2006/relationships/control" Target="../activeX/activeX72.xml"/><Relationship Id="rId166" Type="http://schemas.openxmlformats.org/officeDocument/2006/relationships/image" Target="../media/image82.emf"/><Relationship Id="rId187" Type="http://schemas.openxmlformats.org/officeDocument/2006/relationships/control" Target="../activeX/activeX93.xml"/><Relationship Id="rId1" Type="http://schemas.openxmlformats.org/officeDocument/2006/relationships/drawing" Target="../drawings/drawing1.xml"/><Relationship Id="rId212" Type="http://schemas.openxmlformats.org/officeDocument/2006/relationships/image" Target="../media/image105.emf"/><Relationship Id="rId233" Type="http://schemas.openxmlformats.org/officeDocument/2006/relationships/control" Target="../activeX/activeX116.xml"/><Relationship Id="rId254" Type="http://schemas.openxmlformats.org/officeDocument/2006/relationships/image" Target="../media/image126.emf"/><Relationship Id="rId28" Type="http://schemas.openxmlformats.org/officeDocument/2006/relationships/image" Target="../media/image13.emf"/><Relationship Id="rId49" Type="http://schemas.openxmlformats.org/officeDocument/2006/relationships/control" Target="../activeX/activeX24.xml"/><Relationship Id="rId114" Type="http://schemas.openxmlformats.org/officeDocument/2006/relationships/image" Target="../media/image56.emf"/><Relationship Id="rId275" Type="http://schemas.openxmlformats.org/officeDocument/2006/relationships/control" Target="../activeX/activeX137.xml"/><Relationship Id="rId60" Type="http://schemas.openxmlformats.org/officeDocument/2006/relationships/image" Target="../media/image29.emf"/><Relationship Id="rId81" Type="http://schemas.openxmlformats.org/officeDocument/2006/relationships/control" Target="../activeX/activeX40.xml"/><Relationship Id="rId135" Type="http://schemas.openxmlformats.org/officeDocument/2006/relationships/control" Target="../activeX/activeX67.xml"/><Relationship Id="rId156" Type="http://schemas.openxmlformats.org/officeDocument/2006/relationships/image" Target="../media/image77.emf"/><Relationship Id="rId177" Type="http://schemas.openxmlformats.org/officeDocument/2006/relationships/control" Target="../activeX/activeX88.xml"/><Relationship Id="rId198" Type="http://schemas.openxmlformats.org/officeDocument/2006/relationships/image" Target="../media/image98.emf"/><Relationship Id="rId202" Type="http://schemas.openxmlformats.org/officeDocument/2006/relationships/image" Target="../media/image100.emf"/><Relationship Id="rId223" Type="http://schemas.openxmlformats.org/officeDocument/2006/relationships/control" Target="../activeX/activeX111.xml"/><Relationship Id="rId244" Type="http://schemas.openxmlformats.org/officeDocument/2006/relationships/image" Target="../media/image121.emf"/><Relationship Id="rId18" Type="http://schemas.openxmlformats.org/officeDocument/2006/relationships/image" Target="../media/image8.emf"/><Relationship Id="rId39" Type="http://schemas.openxmlformats.org/officeDocument/2006/relationships/control" Target="../activeX/activeX19.xml"/><Relationship Id="rId265" Type="http://schemas.openxmlformats.org/officeDocument/2006/relationships/control" Target="../activeX/activeX132.xml"/><Relationship Id="rId286" Type="http://schemas.openxmlformats.org/officeDocument/2006/relationships/image" Target="../media/image142.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3A41-CA6F-4212-A3B7-7B10B970DDF5}">
  <sheetPr codeName="Hoja1" filterMode="1"/>
  <dimension ref="A1:M130"/>
  <sheetViews>
    <sheetView zoomScale="90" zoomScaleNormal="90" workbookViewId="0">
      <selection activeCell="D6" sqref="D6"/>
    </sheetView>
  </sheetViews>
  <sheetFormatPr baseColWidth="10" defaultColWidth="9.140625" defaultRowHeight="15" x14ac:dyDescent="0.25"/>
  <cols>
    <col min="1" max="1" width="7.85546875" style="2" customWidth="1"/>
    <col min="2" max="2" width="26.140625" style="2" bestFit="1" customWidth="1"/>
    <col min="3" max="5" width="19.85546875" style="2" customWidth="1"/>
    <col min="6" max="6" width="69.7109375" style="2" customWidth="1"/>
    <col min="7" max="7" width="19.85546875" style="2" customWidth="1"/>
    <col min="8" max="8" width="47.7109375" style="2" customWidth="1"/>
    <col min="9" max="9" width="12.85546875" style="5" bestFit="1" customWidth="1"/>
    <col min="10" max="10" width="21.7109375" style="2" bestFit="1" customWidth="1"/>
    <col min="11" max="11" width="16.85546875" style="5" customWidth="1"/>
    <col min="12" max="12" width="14" style="2" customWidth="1"/>
    <col min="13" max="13" width="15.28515625" style="2" customWidth="1"/>
    <col min="14" max="16384" width="9.140625" style="2"/>
  </cols>
  <sheetData>
    <row r="1" spans="1:13" ht="32.25" customHeight="1" x14ac:dyDescent="0.25"/>
    <row r="2" spans="1:13" x14ac:dyDescent="0.25">
      <c r="A2" s="1" t="s">
        <v>0</v>
      </c>
      <c r="B2" s="1" t="s">
        <v>1</v>
      </c>
      <c r="C2" s="1" t="s">
        <v>2</v>
      </c>
      <c r="D2" s="1" t="s">
        <v>3</v>
      </c>
      <c r="E2" s="1" t="s">
        <v>4</v>
      </c>
      <c r="F2" s="1" t="s">
        <v>5</v>
      </c>
      <c r="G2" s="1" t="s">
        <v>6</v>
      </c>
      <c r="H2" s="1" t="s">
        <v>7</v>
      </c>
      <c r="I2" s="6" t="s">
        <v>8</v>
      </c>
      <c r="J2" s="1" t="s">
        <v>9</v>
      </c>
      <c r="K2" s="5" t="s">
        <v>454</v>
      </c>
      <c r="L2" s="2" t="s">
        <v>456</v>
      </c>
      <c r="M2" s="2" t="s">
        <v>455</v>
      </c>
    </row>
    <row r="3" spans="1:13" ht="44.25" customHeight="1" x14ac:dyDescent="0.25">
      <c r="A3" s="3">
        <v>1387</v>
      </c>
      <c r="B3" s="4">
        <v>46020</v>
      </c>
      <c r="C3" s="3" t="s">
        <v>10</v>
      </c>
      <c r="D3" s="3" t="s">
        <v>11</v>
      </c>
      <c r="E3" s="3" t="s">
        <v>12</v>
      </c>
      <c r="F3" s="3" t="s">
        <v>13</v>
      </c>
      <c r="G3" s="4">
        <v>46029</v>
      </c>
      <c r="H3" s="3" t="s">
        <v>14</v>
      </c>
      <c r="I3" s="7" t="s">
        <v>15</v>
      </c>
      <c r="J3" s="3" t="s">
        <v>16</v>
      </c>
      <c r="K3" s="5">
        <f>NETWORKDAYS(B3,G3,(0))</f>
        <v>8</v>
      </c>
      <c r="L3" s="2">
        <v>15</v>
      </c>
      <c r="M3" s="2">
        <f>L3-K3</f>
        <v>7</v>
      </c>
    </row>
    <row r="4" spans="1:13" ht="134.25" hidden="1" customHeight="1" x14ac:dyDescent="0.25">
      <c r="A4" s="17">
        <v>1386</v>
      </c>
      <c r="B4" s="4">
        <v>46020</v>
      </c>
      <c r="C4" s="3" t="s">
        <v>17</v>
      </c>
      <c r="D4" s="3" t="s">
        <v>18</v>
      </c>
      <c r="E4" s="3" t="s">
        <v>19</v>
      </c>
      <c r="F4" s="3" t="s">
        <v>20</v>
      </c>
      <c r="G4" s="20">
        <v>46035</v>
      </c>
      <c r="H4" s="3" t="s">
        <v>21</v>
      </c>
      <c r="I4" s="7" t="s">
        <v>22</v>
      </c>
      <c r="J4" s="3" t="s">
        <v>23</v>
      </c>
      <c r="K4" s="5">
        <f t="shared" ref="K4:K67" si="0">NETWORKDAYS(B4,G4,(0))</f>
        <v>12</v>
      </c>
      <c r="L4" s="2">
        <v>15</v>
      </c>
      <c r="M4" s="2">
        <f t="shared" ref="M4:M67" si="1">L4-K4</f>
        <v>3</v>
      </c>
    </row>
    <row r="5" spans="1:13" ht="44.25" customHeight="1" x14ac:dyDescent="0.25">
      <c r="A5" s="3">
        <v>1385</v>
      </c>
      <c r="B5" s="4">
        <v>46020</v>
      </c>
      <c r="C5" s="3" t="s">
        <v>10</v>
      </c>
      <c r="D5" s="3" t="s">
        <v>24</v>
      </c>
      <c r="E5" s="3" t="s">
        <v>19</v>
      </c>
      <c r="F5" s="3" t="s">
        <v>25</v>
      </c>
      <c r="G5" s="4">
        <v>46029</v>
      </c>
      <c r="H5" s="3" t="s">
        <v>26</v>
      </c>
      <c r="I5" s="7" t="s">
        <v>15</v>
      </c>
      <c r="J5" s="3" t="s">
        <v>16</v>
      </c>
      <c r="K5" s="5">
        <f t="shared" si="0"/>
        <v>8</v>
      </c>
      <c r="L5" s="2">
        <v>15</v>
      </c>
      <c r="M5" s="2">
        <f t="shared" si="1"/>
        <v>7</v>
      </c>
    </row>
    <row r="6" spans="1:13" ht="44.25" hidden="1" customHeight="1" x14ac:dyDescent="0.25">
      <c r="A6" s="3">
        <v>1384</v>
      </c>
      <c r="B6" s="4">
        <v>46020</v>
      </c>
      <c r="C6" s="3" t="s">
        <v>27</v>
      </c>
      <c r="D6" s="3" t="s">
        <v>28</v>
      </c>
      <c r="E6" s="3" t="s">
        <v>29</v>
      </c>
      <c r="F6" s="3" t="s">
        <v>30</v>
      </c>
      <c r="G6" s="4">
        <v>46028</v>
      </c>
      <c r="H6" s="3" t="s">
        <v>31</v>
      </c>
      <c r="I6" s="7" t="s">
        <v>15</v>
      </c>
      <c r="J6" s="3" t="s">
        <v>32</v>
      </c>
      <c r="K6" s="5">
        <f t="shared" si="0"/>
        <v>7</v>
      </c>
      <c r="L6" s="2">
        <v>15</v>
      </c>
      <c r="M6" s="2">
        <f t="shared" si="1"/>
        <v>8</v>
      </c>
    </row>
    <row r="7" spans="1:13" ht="44.25" hidden="1" customHeight="1" x14ac:dyDescent="0.25">
      <c r="A7" s="3">
        <v>1383</v>
      </c>
      <c r="B7" s="4">
        <v>46019</v>
      </c>
      <c r="C7" s="3" t="s">
        <v>27</v>
      </c>
      <c r="D7" s="3" t="s">
        <v>33</v>
      </c>
      <c r="E7" s="3" t="s">
        <v>12</v>
      </c>
      <c r="F7" s="3" t="s">
        <v>34</v>
      </c>
      <c r="G7" s="4">
        <v>46030</v>
      </c>
      <c r="H7" s="3" t="s">
        <v>35</v>
      </c>
      <c r="I7" s="7" t="s">
        <v>15</v>
      </c>
      <c r="J7" s="3" t="s">
        <v>36</v>
      </c>
      <c r="K7" s="5">
        <f t="shared" si="0"/>
        <v>9</v>
      </c>
      <c r="L7" s="2">
        <v>15</v>
      </c>
      <c r="M7" s="2">
        <f t="shared" si="1"/>
        <v>6</v>
      </c>
    </row>
    <row r="8" spans="1:13" ht="44.25" hidden="1" customHeight="1" x14ac:dyDescent="0.25">
      <c r="A8" s="3">
        <v>1382</v>
      </c>
      <c r="B8" s="4">
        <v>46017</v>
      </c>
      <c r="C8" s="3" t="s">
        <v>37</v>
      </c>
      <c r="D8" s="3" t="s">
        <v>38</v>
      </c>
      <c r="E8" s="3" t="s">
        <v>39</v>
      </c>
      <c r="F8" s="3" t="s">
        <v>40</v>
      </c>
      <c r="G8" s="4">
        <v>46028</v>
      </c>
      <c r="H8" s="3" t="s">
        <v>41</v>
      </c>
      <c r="I8" s="7" t="s">
        <v>15</v>
      </c>
      <c r="J8" s="3" t="s">
        <v>16</v>
      </c>
      <c r="K8" s="5">
        <f t="shared" si="0"/>
        <v>8</v>
      </c>
      <c r="L8" s="2">
        <v>15</v>
      </c>
      <c r="M8" s="2">
        <f t="shared" si="1"/>
        <v>7</v>
      </c>
    </row>
    <row r="9" spans="1:13" ht="44.25" hidden="1" customHeight="1" x14ac:dyDescent="0.25">
      <c r="A9" s="3">
        <v>1381</v>
      </c>
      <c r="B9" s="4">
        <v>46015</v>
      </c>
      <c r="C9" s="3" t="s">
        <v>42</v>
      </c>
      <c r="D9" s="3" t="s">
        <v>43</v>
      </c>
      <c r="E9" s="3" t="s">
        <v>12</v>
      </c>
      <c r="F9" s="3" t="s">
        <v>44</v>
      </c>
      <c r="G9" s="4">
        <v>46028</v>
      </c>
      <c r="H9" s="3" t="s">
        <v>45</v>
      </c>
      <c r="I9" s="7" t="s">
        <v>15</v>
      </c>
      <c r="J9" s="3" t="s">
        <v>16</v>
      </c>
      <c r="K9" s="5">
        <f t="shared" si="0"/>
        <v>10</v>
      </c>
      <c r="L9" s="2">
        <v>15</v>
      </c>
      <c r="M9" s="2">
        <f t="shared" si="1"/>
        <v>5</v>
      </c>
    </row>
    <row r="10" spans="1:13" ht="44.25" customHeight="1" x14ac:dyDescent="0.25">
      <c r="A10" s="3">
        <v>1380</v>
      </c>
      <c r="B10" s="4">
        <v>46014</v>
      </c>
      <c r="C10" s="3" t="s">
        <v>10</v>
      </c>
      <c r="D10" s="3" t="s">
        <v>46</v>
      </c>
      <c r="E10" s="3" t="s">
        <v>19</v>
      </c>
      <c r="F10" s="3" t="s">
        <v>47</v>
      </c>
      <c r="G10" s="4">
        <v>46015</v>
      </c>
      <c r="H10" s="3" t="s">
        <v>48</v>
      </c>
      <c r="I10" s="7" t="s">
        <v>15</v>
      </c>
      <c r="J10" s="3" t="s">
        <v>16</v>
      </c>
      <c r="K10" s="5">
        <f t="shared" si="0"/>
        <v>2</v>
      </c>
      <c r="L10" s="2">
        <v>15</v>
      </c>
      <c r="M10" s="2">
        <f t="shared" si="1"/>
        <v>13</v>
      </c>
    </row>
    <row r="11" spans="1:13" ht="44.25" hidden="1" customHeight="1" x14ac:dyDescent="0.25">
      <c r="A11" s="3">
        <v>1379</v>
      </c>
      <c r="B11" s="4">
        <v>46012</v>
      </c>
      <c r="C11" s="3" t="s">
        <v>42</v>
      </c>
      <c r="D11" s="3" t="s">
        <v>49</v>
      </c>
      <c r="E11" s="3" t="s">
        <v>19</v>
      </c>
      <c r="F11" s="3" t="s">
        <v>50</v>
      </c>
      <c r="G11" s="4">
        <v>46035</v>
      </c>
      <c r="H11" s="3" t="s">
        <v>51</v>
      </c>
      <c r="I11" s="7" t="s">
        <v>15</v>
      </c>
      <c r="J11" s="3" t="s">
        <v>32</v>
      </c>
      <c r="K11" s="5">
        <f t="shared" si="0"/>
        <v>17</v>
      </c>
      <c r="L11" s="2">
        <v>15</v>
      </c>
      <c r="M11" s="2">
        <f t="shared" si="1"/>
        <v>-2</v>
      </c>
    </row>
    <row r="12" spans="1:13" ht="44.25" hidden="1" customHeight="1" x14ac:dyDescent="0.25">
      <c r="A12" s="3">
        <v>1378</v>
      </c>
      <c r="B12" s="4">
        <v>46011</v>
      </c>
      <c r="C12" s="3" t="s">
        <v>27</v>
      </c>
      <c r="D12" s="3" t="s">
        <v>52</v>
      </c>
      <c r="E12" s="3" t="s">
        <v>29</v>
      </c>
      <c r="F12" s="3" t="s">
        <v>53</v>
      </c>
      <c r="G12" s="4">
        <v>46028</v>
      </c>
      <c r="H12" s="3" t="s">
        <v>54</v>
      </c>
      <c r="I12" s="7" t="s">
        <v>15</v>
      </c>
      <c r="J12" s="3" t="s">
        <v>32</v>
      </c>
      <c r="K12" s="5">
        <f t="shared" si="0"/>
        <v>12</v>
      </c>
      <c r="L12" s="2">
        <v>15</v>
      </c>
      <c r="M12" s="2">
        <f t="shared" si="1"/>
        <v>3</v>
      </c>
    </row>
    <row r="13" spans="1:13" ht="44.25" hidden="1" customHeight="1" x14ac:dyDescent="0.25">
      <c r="A13" s="3">
        <v>1377</v>
      </c>
      <c r="B13" s="4">
        <v>46010</v>
      </c>
      <c r="C13" s="3" t="s">
        <v>42</v>
      </c>
      <c r="D13" s="3" t="s">
        <v>55</v>
      </c>
      <c r="E13" s="3" t="s">
        <v>56</v>
      </c>
      <c r="F13" s="3" t="s">
        <v>57</v>
      </c>
      <c r="G13" s="4">
        <v>46035</v>
      </c>
      <c r="H13" s="3" t="s">
        <v>58</v>
      </c>
      <c r="I13" s="7" t="s">
        <v>15</v>
      </c>
      <c r="J13" s="3" t="s">
        <v>32</v>
      </c>
      <c r="K13" s="5">
        <f t="shared" si="0"/>
        <v>18</v>
      </c>
      <c r="L13" s="2">
        <v>15</v>
      </c>
      <c r="M13" s="2">
        <f t="shared" si="1"/>
        <v>-3</v>
      </c>
    </row>
    <row r="14" spans="1:13" ht="44.25" customHeight="1" x14ac:dyDescent="0.25">
      <c r="A14" s="3">
        <v>1376</v>
      </c>
      <c r="B14" s="4">
        <v>46009</v>
      </c>
      <c r="C14" s="3" t="s">
        <v>10</v>
      </c>
      <c r="D14" s="3" t="s">
        <v>59</v>
      </c>
      <c r="E14" s="3" t="s">
        <v>12</v>
      </c>
      <c r="F14" s="3" t="s">
        <v>60</v>
      </c>
      <c r="G14" s="4">
        <v>46015</v>
      </c>
      <c r="H14" s="3" t="s">
        <v>61</v>
      </c>
      <c r="I14" s="7" t="s">
        <v>15</v>
      </c>
      <c r="J14" s="3" t="s">
        <v>16</v>
      </c>
      <c r="K14" s="5">
        <f t="shared" si="0"/>
        <v>5</v>
      </c>
      <c r="L14" s="2">
        <v>15</v>
      </c>
      <c r="M14" s="2">
        <f t="shared" si="1"/>
        <v>10</v>
      </c>
    </row>
    <row r="15" spans="1:13" ht="44.25" customHeight="1" x14ac:dyDescent="0.25">
      <c r="A15" s="3">
        <v>1375</v>
      </c>
      <c r="B15" s="4">
        <v>46009</v>
      </c>
      <c r="C15" s="3" t="s">
        <v>10</v>
      </c>
      <c r="D15" s="3" t="s">
        <v>62</v>
      </c>
      <c r="E15" s="3" t="s">
        <v>12</v>
      </c>
      <c r="F15" s="3" t="s">
        <v>63</v>
      </c>
      <c r="G15" s="4">
        <v>46015</v>
      </c>
      <c r="H15" s="3" t="s">
        <v>64</v>
      </c>
      <c r="I15" s="7" t="s">
        <v>15</v>
      </c>
      <c r="J15" s="3" t="s">
        <v>16</v>
      </c>
      <c r="K15" s="5">
        <f t="shared" si="0"/>
        <v>5</v>
      </c>
      <c r="L15" s="2">
        <v>15</v>
      </c>
      <c r="M15" s="2">
        <f t="shared" si="1"/>
        <v>10</v>
      </c>
    </row>
    <row r="16" spans="1:13" ht="44.25" customHeight="1" x14ac:dyDescent="0.25">
      <c r="A16" s="3">
        <v>1374</v>
      </c>
      <c r="B16" s="4">
        <v>46009</v>
      </c>
      <c r="C16" s="3" t="s">
        <v>10</v>
      </c>
      <c r="D16" s="3" t="s">
        <v>65</v>
      </c>
      <c r="E16" s="3" t="s">
        <v>12</v>
      </c>
      <c r="F16" s="3" t="s">
        <v>66</v>
      </c>
      <c r="G16" s="4">
        <v>46015</v>
      </c>
      <c r="H16" s="3" t="s">
        <v>67</v>
      </c>
      <c r="I16" s="7" t="s">
        <v>15</v>
      </c>
      <c r="J16" s="3" t="s">
        <v>16</v>
      </c>
      <c r="K16" s="5">
        <f t="shared" si="0"/>
        <v>5</v>
      </c>
      <c r="L16" s="2">
        <v>15</v>
      </c>
      <c r="M16" s="2">
        <f t="shared" si="1"/>
        <v>10</v>
      </c>
    </row>
    <row r="17" spans="1:13" ht="44.25" hidden="1" customHeight="1" x14ac:dyDescent="0.25">
      <c r="A17" s="3">
        <v>1373</v>
      </c>
      <c r="B17" s="4">
        <v>46009</v>
      </c>
      <c r="C17" s="3" t="s">
        <v>17</v>
      </c>
      <c r="D17" s="3" t="s">
        <v>68</v>
      </c>
      <c r="E17" s="3" t="s">
        <v>69</v>
      </c>
      <c r="F17" s="3" t="s">
        <v>70</v>
      </c>
      <c r="G17" s="4">
        <v>46015</v>
      </c>
      <c r="H17" s="3" t="s">
        <v>71</v>
      </c>
      <c r="I17" s="7" t="s">
        <v>15</v>
      </c>
      <c r="J17" s="3" t="s">
        <v>72</v>
      </c>
      <c r="K17" s="5">
        <f t="shared" si="0"/>
        <v>5</v>
      </c>
      <c r="L17" s="2">
        <v>15</v>
      </c>
      <c r="M17" s="2">
        <f t="shared" si="1"/>
        <v>10</v>
      </c>
    </row>
    <row r="18" spans="1:13" ht="44.25" hidden="1" customHeight="1" x14ac:dyDescent="0.25">
      <c r="A18" s="3">
        <v>1372</v>
      </c>
      <c r="B18" s="4">
        <v>46009</v>
      </c>
      <c r="C18" s="3" t="s">
        <v>27</v>
      </c>
      <c r="D18" s="3" t="s">
        <v>73</v>
      </c>
      <c r="E18" s="3" t="s">
        <v>69</v>
      </c>
      <c r="F18" s="3" t="s">
        <v>74</v>
      </c>
      <c r="G18" s="4">
        <v>46015</v>
      </c>
      <c r="H18" s="3" t="s">
        <v>75</v>
      </c>
      <c r="I18" s="7" t="s">
        <v>15</v>
      </c>
      <c r="J18" s="3" t="s">
        <v>72</v>
      </c>
      <c r="K18" s="5">
        <f t="shared" si="0"/>
        <v>5</v>
      </c>
      <c r="L18" s="2">
        <v>15</v>
      </c>
      <c r="M18" s="2">
        <f t="shared" si="1"/>
        <v>10</v>
      </c>
    </row>
    <row r="19" spans="1:13" ht="44.25" customHeight="1" x14ac:dyDescent="0.25">
      <c r="A19" s="3">
        <v>1371</v>
      </c>
      <c r="B19" s="4">
        <v>46009</v>
      </c>
      <c r="C19" s="3" t="s">
        <v>10</v>
      </c>
      <c r="D19" s="3" t="s">
        <v>76</v>
      </c>
      <c r="E19" s="3" t="s">
        <v>69</v>
      </c>
      <c r="F19" s="3" t="s">
        <v>77</v>
      </c>
      <c r="G19" s="4">
        <v>46015</v>
      </c>
      <c r="H19" s="3" t="s">
        <v>78</v>
      </c>
      <c r="I19" s="7" t="s">
        <v>15</v>
      </c>
      <c r="J19" s="3" t="s">
        <v>72</v>
      </c>
      <c r="K19" s="5">
        <f t="shared" si="0"/>
        <v>5</v>
      </c>
      <c r="L19" s="2">
        <v>15</v>
      </c>
      <c r="M19" s="2">
        <f t="shared" si="1"/>
        <v>10</v>
      </c>
    </row>
    <row r="20" spans="1:13" ht="44.25" customHeight="1" x14ac:dyDescent="0.25">
      <c r="A20" s="3">
        <v>1370</v>
      </c>
      <c r="B20" s="4">
        <v>46003</v>
      </c>
      <c r="C20" s="3" t="s">
        <v>10</v>
      </c>
      <c r="D20" s="3" t="s">
        <v>79</v>
      </c>
      <c r="E20" s="3" t="s">
        <v>12</v>
      </c>
      <c r="F20" s="3" t="s">
        <v>80</v>
      </c>
      <c r="G20" s="4">
        <v>46009</v>
      </c>
      <c r="H20" s="3" t="s">
        <v>81</v>
      </c>
      <c r="I20" s="7" t="s">
        <v>15</v>
      </c>
      <c r="J20" s="3" t="s">
        <v>16</v>
      </c>
      <c r="K20" s="5">
        <f t="shared" si="0"/>
        <v>5</v>
      </c>
      <c r="L20" s="2">
        <v>15</v>
      </c>
      <c r="M20" s="2">
        <f t="shared" si="1"/>
        <v>10</v>
      </c>
    </row>
    <row r="21" spans="1:13" ht="44.25" hidden="1" customHeight="1" x14ac:dyDescent="0.25">
      <c r="A21" s="3">
        <v>1369</v>
      </c>
      <c r="B21" s="4">
        <v>46000</v>
      </c>
      <c r="C21" s="3" t="s">
        <v>27</v>
      </c>
      <c r="D21" s="3" t="s">
        <v>82</v>
      </c>
      <c r="E21" s="3" t="s">
        <v>29</v>
      </c>
      <c r="F21" s="3" t="s">
        <v>83</v>
      </c>
      <c r="G21" s="4">
        <v>46015</v>
      </c>
      <c r="H21" s="3" t="s">
        <v>84</v>
      </c>
      <c r="I21" s="7" t="s">
        <v>15</v>
      </c>
      <c r="J21" s="3" t="s">
        <v>32</v>
      </c>
      <c r="K21" s="5">
        <f t="shared" si="0"/>
        <v>12</v>
      </c>
      <c r="L21" s="2">
        <v>15</v>
      </c>
      <c r="M21" s="2">
        <f t="shared" si="1"/>
        <v>3</v>
      </c>
    </row>
    <row r="22" spans="1:13" ht="44.25" customHeight="1" x14ac:dyDescent="0.25">
      <c r="A22" s="3">
        <v>1368</v>
      </c>
      <c r="B22" s="4">
        <v>46000</v>
      </c>
      <c r="C22" s="3" t="s">
        <v>10</v>
      </c>
      <c r="D22" s="3" t="s">
        <v>85</v>
      </c>
      <c r="E22" s="3" t="s">
        <v>19</v>
      </c>
      <c r="F22" s="3" t="s">
        <v>86</v>
      </c>
      <c r="G22" s="4">
        <v>46009</v>
      </c>
      <c r="H22" s="3" t="s">
        <v>87</v>
      </c>
      <c r="I22" s="7" t="s">
        <v>15</v>
      </c>
      <c r="J22" s="3" t="s">
        <v>16</v>
      </c>
      <c r="K22" s="5">
        <f t="shared" si="0"/>
        <v>8</v>
      </c>
      <c r="L22" s="2">
        <v>15</v>
      </c>
      <c r="M22" s="2">
        <f t="shared" si="1"/>
        <v>7</v>
      </c>
    </row>
    <row r="23" spans="1:13" ht="44.25" customHeight="1" x14ac:dyDescent="0.25">
      <c r="A23" s="3">
        <v>1367</v>
      </c>
      <c r="B23" s="4">
        <v>46000</v>
      </c>
      <c r="C23" s="3" t="s">
        <v>10</v>
      </c>
      <c r="D23" s="3" t="s">
        <v>88</v>
      </c>
      <c r="E23" s="3" t="s">
        <v>19</v>
      </c>
      <c r="F23" s="3" t="s">
        <v>89</v>
      </c>
      <c r="G23" s="4">
        <v>46008</v>
      </c>
      <c r="H23" s="3" t="s">
        <v>90</v>
      </c>
      <c r="I23" s="7" t="s">
        <v>15</v>
      </c>
      <c r="J23" s="3" t="s">
        <v>16</v>
      </c>
      <c r="K23" s="5">
        <f t="shared" si="0"/>
        <v>7</v>
      </c>
      <c r="L23" s="2">
        <v>15</v>
      </c>
      <c r="M23" s="2">
        <f t="shared" si="1"/>
        <v>8</v>
      </c>
    </row>
    <row r="24" spans="1:13" ht="44.25" hidden="1" customHeight="1" x14ac:dyDescent="0.25">
      <c r="A24" s="3">
        <v>1366</v>
      </c>
      <c r="B24" s="4">
        <v>46000</v>
      </c>
      <c r="C24" s="3" t="s">
        <v>42</v>
      </c>
      <c r="D24" s="3" t="s">
        <v>91</v>
      </c>
      <c r="E24" s="3" t="s">
        <v>19</v>
      </c>
      <c r="F24" s="3" t="s">
        <v>92</v>
      </c>
      <c r="G24" s="4">
        <v>46008</v>
      </c>
      <c r="H24" s="3" t="s">
        <v>93</v>
      </c>
      <c r="I24" s="7" t="s">
        <v>15</v>
      </c>
      <c r="J24" s="3" t="s">
        <v>16</v>
      </c>
      <c r="K24" s="5">
        <f t="shared" si="0"/>
        <v>7</v>
      </c>
      <c r="L24" s="2">
        <v>15</v>
      </c>
      <c r="M24" s="2">
        <f t="shared" si="1"/>
        <v>8</v>
      </c>
    </row>
    <row r="25" spans="1:13" ht="44.25" hidden="1" customHeight="1" x14ac:dyDescent="0.25">
      <c r="A25" s="3">
        <v>1365</v>
      </c>
      <c r="B25" s="4">
        <v>46000</v>
      </c>
      <c r="C25" s="3" t="s">
        <v>27</v>
      </c>
      <c r="D25" s="3" t="s">
        <v>94</v>
      </c>
      <c r="E25" s="3" t="s">
        <v>95</v>
      </c>
      <c r="F25" s="3" t="s">
        <v>96</v>
      </c>
      <c r="G25" s="4">
        <v>46015</v>
      </c>
      <c r="H25" s="3" t="s">
        <v>97</v>
      </c>
      <c r="I25" s="7" t="s">
        <v>15</v>
      </c>
      <c r="J25" s="3" t="s">
        <v>72</v>
      </c>
      <c r="K25" s="5">
        <f t="shared" si="0"/>
        <v>12</v>
      </c>
      <c r="L25" s="2">
        <v>15</v>
      </c>
      <c r="M25" s="2">
        <f t="shared" si="1"/>
        <v>3</v>
      </c>
    </row>
    <row r="26" spans="1:13" ht="44.25" hidden="1" customHeight="1" x14ac:dyDescent="0.25">
      <c r="A26" s="3">
        <v>1364</v>
      </c>
      <c r="B26" s="4">
        <v>46000</v>
      </c>
      <c r="C26" s="3" t="s">
        <v>27</v>
      </c>
      <c r="D26" s="3" t="s">
        <v>98</v>
      </c>
      <c r="E26" s="3" t="s">
        <v>12</v>
      </c>
      <c r="F26" s="3" t="s">
        <v>99</v>
      </c>
      <c r="G26" s="4">
        <v>46015</v>
      </c>
      <c r="H26" s="3" t="s">
        <v>100</v>
      </c>
      <c r="I26" s="7" t="s">
        <v>15</v>
      </c>
      <c r="J26" s="3" t="s">
        <v>16</v>
      </c>
      <c r="K26" s="5">
        <f t="shared" si="0"/>
        <v>12</v>
      </c>
      <c r="L26" s="2">
        <v>15</v>
      </c>
      <c r="M26" s="2">
        <f t="shared" si="1"/>
        <v>3</v>
      </c>
    </row>
    <row r="27" spans="1:13" ht="44.25" hidden="1" customHeight="1" x14ac:dyDescent="0.25">
      <c r="A27" s="3">
        <v>1363</v>
      </c>
      <c r="B27" s="4">
        <v>46000</v>
      </c>
      <c r="C27" s="3" t="s">
        <v>42</v>
      </c>
      <c r="D27" s="3" t="s">
        <v>101</v>
      </c>
      <c r="E27" s="3" t="s">
        <v>69</v>
      </c>
      <c r="F27" s="3" t="s">
        <v>102</v>
      </c>
      <c r="G27" s="4">
        <v>46028</v>
      </c>
      <c r="H27" s="3" t="s">
        <v>103</v>
      </c>
      <c r="I27" s="7" t="s">
        <v>15</v>
      </c>
      <c r="J27" s="3" t="s">
        <v>16</v>
      </c>
      <c r="K27" s="5">
        <f t="shared" si="0"/>
        <v>21</v>
      </c>
      <c r="L27" s="2">
        <v>15</v>
      </c>
      <c r="M27" s="2">
        <f t="shared" si="1"/>
        <v>-6</v>
      </c>
    </row>
    <row r="28" spans="1:13" ht="44.25" hidden="1" customHeight="1" x14ac:dyDescent="0.25">
      <c r="A28" s="3">
        <v>1362</v>
      </c>
      <c r="B28" s="4">
        <v>45998</v>
      </c>
      <c r="C28" s="3" t="s">
        <v>42</v>
      </c>
      <c r="D28" s="3" t="s">
        <v>104</v>
      </c>
      <c r="E28" s="3" t="s">
        <v>29</v>
      </c>
      <c r="F28" s="3" t="s">
        <v>105</v>
      </c>
      <c r="G28" s="4">
        <v>46008</v>
      </c>
      <c r="H28" s="3" t="s">
        <v>106</v>
      </c>
      <c r="I28" s="7" t="s">
        <v>15</v>
      </c>
      <c r="J28" s="3" t="s">
        <v>32</v>
      </c>
      <c r="K28" s="5">
        <f t="shared" si="0"/>
        <v>8</v>
      </c>
      <c r="L28" s="2">
        <v>15</v>
      </c>
      <c r="M28" s="2">
        <f t="shared" si="1"/>
        <v>7</v>
      </c>
    </row>
    <row r="29" spans="1:13" ht="44.25" hidden="1" customHeight="1" x14ac:dyDescent="0.25">
      <c r="A29" s="3">
        <v>1361</v>
      </c>
      <c r="B29" s="4">
        <v>45997</v>
      </c>
      <c r="C29" s="3" t="s">
        <v>42</v>
      </c>
      <c r="D29" s="3" t="s">
        <v>107</v>
      </c>
      <c r="E29" s="3" t="s">
        <v>108</v>
      </c>
      <c r="F29" s="3" t="s">
        <v>109</v>
      </c>
      <c r="G29" s="4">
        <v>46008</v>
      </c>
      <c r="H29" s="3" t="s">
        <v>110</v>
      </c>
      <c r="I29" s="7" t="s">
        <v>15</v>
      </c>
      <c r="J29" s="3" t="s">
        <v>32</v>
      </c>
      <c r="K29" s="5">
        <f t="shared" si="0"/>
        <v>8</v>
      </c>
      <c r="L29" s="2">
        <v>15</v>
      </c>
      <c r="M29" s="2">
        <f t="shared" si="1"/>
        <v>7</v>
      </c>
    </row>
    <row r="30" spans="1:13" ht="44.25" hidden="1" customHeight="1" x14ac:dyDescent="0.25">
      <c r="A30" s="3">
        <v>1360</v>
      </c>
      <c r="B30" s="4">
        <v>45997</v>
      </c>
      <c r="C30" s="3" t="s">
        <v>42</v>
      </c>
      <c r="D30" s="3" t="s">
        <v>111</v>
      </c>
      <c r="E30" s="3" t="s">
        <v>108</v>
      </c>
      <c r="F30" s="3" t="s">
        <v>112</v>
      </c>
      <c r="G30" s="4">
        <v>46008</v>
      </c>
      <c r="H30" s="3" t="s">
        <v>113</v>
      </c>
      <c r="I30" s="7" t="s">
        <v>15</v>
      </c>
      <c r="J30" s="3" t="s">
        <v>32</v>
      </c>
      <c r="K30" s="5">
        <f t="shared" si="0"/>
        <v>8</v>
      </c>
      <c r="L30" s="2">
        <v>15</v>
      </c>
      <c r="M30" s="2">
        <f t="shared" si="1"/>
        <v>7</v>
      </c>
    </row>
    <row r="31" spans="1:13" ht="44.25" hidden="1" customHeight="1" x14ac:dyDescent="0.25">
      <c r="A31" s="3">
        <v>1359</v>
      </c>
      <c r="B31" s="4">
        <v>45997</v>
      </c>
      <c r="C31" s="3" t="s">
        <v>42</v>
      </c>
      <c r="D31" s="3" t="s">
        <v>114</v>
      </c>
      <c r="E31" s="3" t="s">
        <v>115</v>
      </c>
      <c r="F31" s="3" t="s">
        <v>116</v>
      </c>
      <c r="G31" s="4">
        <v>46009</v>
      </c>
      <c r="H31" s="3" t="s">
        <v>117</v>
      </c>
      <c r="I31" s="7" t="s">
        <v>15</v>
      </c>
      <c r="J31" s="3" t="s">
        <v>16</v>
      </c>
      <c r="K31" s="5">
        <f t="shared" si="0"/>
        <v>9</v>
      </c>
      <c r="L31" s="2">
        <v>15</v>
      </c>
      <c r="M31" s="2">
        <f t="shared" si="1"/>
        <v>6</v>
      </c>
    </row>
    <row r="32" spans="1:13" ht="96.75" hidden="1" customHeight="1" x14ac:dyDescent="0.25">
      <c r="A32" s="3">
        <v>1358</v>
      </c>
      <c r="B32" s="4">
        <v>45995</v>
      </c>
      <c r="C32" s="3" t="s">
        <v>37</v>
      </c>
      <c r="D32" s="3" t="s">
        <v>118</v>
      </c>
      <c r="E32" s="3" t="s">
        <v>119</v>
      </c>
      <c r="F32" s="3" t="s">
        <v>120</v>
      </c>
      <c r="G32" s="4">
        <v>46007</v>
      </c>
      <c r="H32" s="3" t="s">
        <v>121</v>
      </c>
      <c r="I32" s="7" t="s">
        <v>15</v>
      </c>
      <c r="J32" s="3" t="s">
        <v>16</v>
      </c>
      <c r="K32" s="5">
        <f t="shared" si="0"/>
        <v>9</v>
      </c>
      <c r="L32" s="2">
        <v>15</v>
      </c>
      <c r="M32" s="2">
        <f t="shared" si="1"/>
        <v>6</v>
      </c>
    </row>
    <row r="33" spans="1:13" ht="44.25" hidden="1" customHeight="1" x14ac:dyDescent="0.25">
      <c r="A33" s="3">
        <v>1357</v>
      </c>
      <c r="B33" s="4">
        <v>45993</v>
      </c>
      <c r="C33" s="3" t="s">
        <v>17</v>
      </c>
      <c r="D33" s="3" t="s">
        <v>122</v>
      </c>
      <c r="E33" s="3" t="s">
        <v>119</v>
      </c>
      <c r="F33" s="3" t="s">
        <v>123</v>
      </c>
      <c r="G33" s="4">
        <v>46001</v>
      </c>
      <c r="H33" s="3" t="s">
        <v>124</v>
      </c>
      <c r="I33" s="7" t="s">
        <v>15</v>
      </c>
      <c r="J33" s="3" t="s">
        <v>16</v>
      </c>
      <c r="K33" s="5">
        <f t="shared" si="0"/>
        <v>7</v>
      </c>
      <c r="L33" s="2">
        <v>15</v>
      </c>
      <c r="M33" s="2">
        <f t="shared" si="1"/>
        <v>8</v>
      </c>
    </row>
    <row r="34" spans="1:13" ht="246.75" hidden="1" customHeight="1" x14ac:dyDescent="0.25">
      <c r="A34" s="3">
        <v>1356</v>
      </c>
      <c r="B34" s="4">
        <v>45992</v>
      </c>
      <c r="C34" s="3" t="s">
        <v>17</v>
      </c>
      <c r="D34" s="3" t="s">
        <v>125</v>
      </c>
      <c r="E34" s="3" t="s">
        <v>39</v>
      </c>
      <c r="F34" s="3" t="s">
        <v>126</v>
      </c>
      <c r="G34" s="4">
        <v>46009</v>
      </c>
      <c r="H34" s="3" t="s">
        <v>127</v>
      </c>
      <c r="I34" s="7" t="s">
        <v>15</v>
      </c>
      <c r="J34" s="3" t="s">
        <v>72</v>
      </c>
      <c r="K34" s="5">
        <f t="shared" si="0"/>
        <v>14</v>
      </c>
      <c r="L34" s="2">
        <v>15</v>
      </c>
      <c r="M34" s="2">
        <f t="shared" si="1"/>
        <v>1</v>
      </c>
    </row>
    <row r="35" spans="1:13" ht="44.25" hidden="1" customHeight="1" x14ac:dyDescent="0.25">
      <c r="A35" s="3">
        <v>1355</v>
      </c>
      <c r="B35" s="4">
        <v>45992</v>
      </c>
      <c r="C35" s="3" t="s">
        <v>37</v>
      </c>
      <c r="D35" s="3" t="s">
        <v>128</v>
      </c>
      <c r="E35" s="3" t="s">
        <v>119</v>
      </c>
      <c r="F35" s="3" t="s">
        <v>129</v>
      </c>
      <c r="G35" s="4">
        <v>46008</v>
      </c>
      <c r="H35" s="3" t="s">
        <v>130</v>
      </c>
      <c r="I35" s="7" t="s">
        <v>15</v>
      </c>
      <c r="J35" s="3" t="s">
        <v>131</v>
      </c>
      <c r="K35" s="5">
        <f t="shared" si="0"/>
        <v>13</v>
      </c>
      <c r="L35" s="2">
        <v>15</v>
      </c>
      <c r="M35" s="2">
        <f t="shared" si="1"/>
        <v>2</v>
      </c>
    </row>
    <row r="36" spans="1:13" ht="44.25" hidden="1" customHeight="1" x14ac:dyDescent="0.25">
      <c r="A36" s="3">
        <v>1354</v>
      </c>
      <c r="B36" s="4">
        <v>45991</v>
      </c>
      <c r="C36" s="3" t="s">
        <v>42</v>
      </c>
      <c r="D36" s="3" t="s">
        <v>132</v>
      </c>
      <c r="E36" s="3" t="s">
        <v>95</v>
      </c>
      <c r="F36" s="3" t="s">
        <v>133</v>
      </c>
      <c r="G36" s="4">
        <v>46007</v>
      </c>
      <c r="H36" s="3" t="s">
        <v>134</v>
      </c>
      <c r="I36" s="7" t="s">
        <v>15</v>
      </c>
      <c r="J36" s="3" t="s">
        <v>23</v>
      </c>
      <c r="K36" s="5">
        <f t="shared" si="0"/>
        <v>12</v>
      </c>
      <c r="L36" s="2">
        <v>15</v>
      </c>
      <c r="M36" s="2">
        <f t="shared" si="1"/>
        <v>3</v>
      </c>
    </row>
    <row r="37" spans="1:13" ht="44.25" hidden="1" customHeight="1" x14ac:dyDescent="0.25">
      <c r="A37" s="3">
        <v>1353</v>
      </c>
      <c r="B37" s="4">
        <v>45990</v>
      </c>
      <c r="C37" s="3" t="s">
        <v>17</v>
      </c>
      <c r="D37" s="3" t="s">
        <v>135</v>
      </c>
      <c r="E37" s="3" t="s">
        <v>12</v>
      </c>
      <c r="F37" s="3" t="s">
        <v>136</v>
      </c>
      <c r="G37" s="4">
        <v>46002</v>
      </c>
      <c r="H37" s="3" t="s">
        <v>137</v>
      </c>
      <c r="I37" s="7" t="s">
        <v>15</v>
      </c>
      <c r="J37" s="3" t="s">
        <v>16</v>
      </c>
      <c r="K37" s="5">
        <f t="shared" si="0"/>
        <v>9</v>
      </c>
      <c r="L37" s="2">
        <v>15</v>
      </c>
      <c r="M37" s="2">
        <f t="shared" si="1"/>
        <v>6</v>
      </c>
    </row>
    <row r="38" spans="1:13" ht="44.25" hidden="1" customHeight="1" x14ac:dyDescent="0.25">
      <c r="A38" s="3">
        <v>1352</v>
      </c>
      <c r="B38" s="4">
        <v>45988</v>
      </c>
      <c r="C38" s="3" t="s">
        <v>42</v>
      </c>
      <c r="D38" s="3" t="s">
        <v>138</v>
      </c>
      <c r="E38" s="3" t="s">
        <v>12</v>
      </c>
      <c r="F38" s="3" t="s">
        <v>139</v>
      </c>
      <c r="G38" s="4">
        <v>46001</v>
      </c>
      <c r="H38" s="3" t="s">
        <v>140</v>
      </c>
      <c r="I38" s="7" t="s">
        <v>15</v>
      </c>
      <c r="J38" s="3" t="s">
        <v>16</v>
      </c>
      <c r="K38" s="5">
        <f t="shared" si="0"/>
        <v>10</v>
      </c>
      <c r="L38" s="2">
        <v>15</v>
      </c>
      <c r="M38" s="2">
        <f t="shared" si="1"/>
        <v>5</v>
      </c>
    </row>
    <row r="39" spans="1:13" ht="44.25" hidden="1" customHeight="1" x14ac:dyDescent="0.25">
      <c r="A39" s="3">
        <v>1351</v>
      </c>
      <c r="B39" s="4">
        <v>45988</v>
      </c>
      <c r="C39" s="3" t="s">
        <v>37</v>
      </c>
      <c r="D39" s="3" t="s">
        <v>141</v>
      </c>
      <c r="E39" s="3" t="s">
        <v>29</v>
      </c>
      <c r="F39" s="3" t="s">
        <v>142</v>
      </c>
      <c r="G39" s="4">
        <v>46002</v>
      </c>
      <c r="H39" s="3" t="s">
        <v>143</v>
      </c>
      <c r="I39" s="7" t="s">
        <v>15</v>
      </c>
      <c r="J39" s="3" t="s">
        <v>32</v>
      </c>
      <c r="K39" s="5">
        <f t="shared" si="0"/>
        <v>11</v>
      </c>
      <c r="L39" s="2">
        <v>15</v>
      </c>
      <c r="M39" s="2">
        <f t="shared" si="1"/>
        <v>4</v>
      </c>
    </row>
    <row r="40" spans="1:13" ht="44.25" hidden="1" customHeight="1" x14ac:dyDescent="0.25">
      <c r="A40" s="3">
        <v>1350</v>
      </c>
      <c r="B40" s="4">
        <v>45986</v>
      </c>
      <c r="C40" s="3" t="s">
        <v>42</v>
      </c>
      <c r="D40" s="3" t="s">
        <v>144</v>
      </c>
      <c r="E40" s="3" t="s">
        <v>19</v>
      </c>
      <c r="F40" s="3" t="s">
        <v>145</v>
      </c>
      <c r="G40" s="4">
        <v>45994</v>
      </c>
      <c r="H40" s="3" t="s">
        <v>146</v>
      </c>
      <c r="I40" s="7" t="s">
        <v>15</v>
      </c>
      <c r="J40" s="3" t="s">
        <v>72</v>
      </c>
      <c r="K40" s="5">
        <f t="shared" si="0"/>
        <v>7</v>
      </c>
      <c r="L40" s="2">
        <v>15</v>
      </c>
      <c r="M40" s="2">
        <f t="shared" si="1"/>
        <v>8</v>
      </c>
    </row>
    <row r="41" spans="1:13" ht="71.25" hidden="1" customHeight="1" x14ac:dyDescent="0.25">
      <c r="A41" s="3">
        <v>1349</v>
      </c>
      <c r="B41" s="4">
        <v>45985</v>
      </c>
      <c r="C41" s="3" t="s">
        <v>42</v>
      </c>
      <c r="D41" s="3" t="s">
        <v>147</v>
      </c>
      <c r="E41" s="3" t="s">
        <v>119</v>
      </c>
      <c r="F41" s="3" t="s">
        <v>148</v>
      </c>
      <c r="G41" s="4">
        <v>45986</v>
      </c>
      <c r="H41" s="3" t="s">
        <v>149</v>
      </c>
      <c r="I41" s="7" t="s">
        <v>15</v>
      </c>
      <c r="J41" s="3" t="s">
        <v>16</v>
      </c>
      <c r="K41" s="5">
        <f t="shared" si="0"/>
        <v>2</v>
      </c>
      <c r="L41" s="2">
        <v>15</v>
      </c>
      <c r="M41" s="2">
        <f t="shared" si="1"/>
        <v>13</v>
      </c>
    </row>
    <row r="42" spans="1:13" ht="44.25" hidden="1" customHeight="1" x14ac:dyDescent="0.25">
      <c r="A42" s="3">
        <v>1348</v>
      </c>
      <c r="B42" s="4">
        <v>45981</v>
      </c>
      <c r="C42" s="3" t="s">
        <v>27</v>
      </c>
      <c r="D42" s="3" t="s">
        <v>150</v>
      </c>
      <c r="E42" s="3" t="s">
        <v>12</v>
      </c>
      <c r="F42" s="3" t="s">
        <v>151</v>
      </c>
      <c r="G42" s="4">
        <v>45994</v>
      </c>
      <c r="H42" s="3" t="s">
        <v>152</v>
      </c>
      <c r="I42" s="7" t="s">
        <v>15</v>
      </c>
      <c r="J42" s="3" t="s">
        <v>36</v>
      </c>
      <c r="K42" s="5">
        <f t="shared" si="0"/>
        <v>10</v>
      </c>
      <c r="L42" s="2">
        <v>15</v>
      </c>
      <c r="M42" s="2">
        <f t="shared" si="1"/>
        <v>5</v>
      </c>
    </row>
    <row r="43" spans="1:13" ht="44.25" hidden="1" customHeight="1" x14ac:dyDescent="0.25">
      <c r="A43" s="3">
        <v>1347</v>
      </c>
      <c r="B43" s="4">
        <v>45980</v>
      </c>
      <c r="C43" s="3" t="s">
        <v>42</v>
      </c>
      <c r="D43" s="3" t="s">
        <v>153</v>
      </c>
      <c r="E43" s="3" t="s">
        <v>108</v>
      </c>
      <c r="F43" s="3" t="s">
        <v>154</v>
      </c>
      <c r="G43" s="4">
        <v>45986</v>
      </c>
      <c r="H43" s="3" t="s">
        <v>155</v>
      </c>
      <c r="I43" s="7" t="s">
        <v>15</v>
      </c>
      <c r="J43" s="3" t="s">
        <v>32</v>
      </c>
      <c r="K43" s="5">
        <f t="shared" si="0"/>
        <v>5</v>
      </c>
      <c r="L43" s="2">
        <v>15</v>
      </c>
      <c r="M43" s="2">
        <f t="shared" si="1"/>
        <v>10</v>
      </c>
    </row>
    <row r="44" spans="1:13" ht="44.25" hidden="1" customHeight="1" x14ac:dyDescent="0.25">
      <c r="A44" s="3">
        <v>1346</v>
      </c>
      <c r="B44" s="4">
        <v>45979</v>
      </c>
      <c r="C44" s="3" t="s">
        <v>37</v>
      </c>
      <c r="D44" s="3" t="s">
        <v>156</v>
      </c>
      <c r="E44" s="3" t="s">
        <v>39</v>
      </c>
      <c r="F44" s="3" t="s">
        <v>157</v>
      </c>
      <c r="G44" s="4">
        <v>45994</v>
      </c>
      <c r="H44" s="3" t="s">
        <v>158</v>
      </c>
      <c r="I44" s="7" t="s">
        <v>15</v>
      </c>
      <c r="J44" s="3" t="s">
        <v>32</v>
      </c>
      <c r="K44" s="5">
        <f t="shared" si="0"/>
        <v>12</v>
      </c>
      <c r="L44" s="2">
        <v>15</v>
      </c>
      <c r="M44" s="2">
        <f t="shared" si="1"/>
        <v>3</v>
      </c>
    </row>
    <row r="45" spans="1:13" ht="44.25" hidden="1" customHeight="1" x14ac:dyDescent="0.25">
      <c r="A45" s="3">
        <v>1345</v>
      </c>
      <c r="B45" s="4">
        <v>45978</v>
      </c>
      <c r="C45" s="3" t="s">
        <v>42</v>
      </c>
      <c r="D45" s="3" t="s">
        <v>159</v>
      </c>
      <c r="E45" s="3" t="s">
        <v>39</v>
      </c>
      <c r="F45" s="3" t="s">
        <v>160</v>
      </c>
      <c r="G45" s="4">
        <v>45994</v>
      </c>
      <c r="H45" s="3" t="s">
        <v>161</v>
      </c>
      <c r="I45" s="7" t="s">
        <v>15</v>
      </c>
      <c r="J45" s="3" t="s">
        <v>72</v>
      </c>
      <c r="K45" s="5">
        <f t="shared" si="0"/>
        <v>13</v>
      </c>
      <c r="L45" s="2">
        <v>15</v>
      </c>
      <c r="M45" s="2">
        <f t="shared" si="1"/>
        <v>2</v>
      </c>
    </row>
    <row r="46" spans="1:13" ht="44.25" hidden="1" customHeight="1" x14ac:dyDescent="0.25">
      <c r="A46" s="3">
        <v>1344</v>
      </c>
      <c r="B46" s="4">
        <v>45975</v>
      </c>
      <c r="C46" s="3" t="s">
        <v>42</v>
      </c>
      <c r="D46" s="3" t="s">
        <v>162</v>
      </c>
      <c r="E46" s="3" t="s">
        <v>108</v>
      </c>
      <c r="F46" s="3" t="s">
        <v>163</v>
      </c>
      <c r="G46" s="4">
        <v>45985</v>
      </c>
      <c r="H46" s="3" t="s">
        <v>164</v>
      </c>
      <c r="I46" s="7" t="s">
        <v>15</v>
      </c>
      <c r="J46" s="3" t="s">
        <v>32</v>
      </c>
      <c r="K46" s="5">
        <f t="shared" si="0"/>
        <v>7</v>
      </c>
      <c r="L46" s="2">
        <v>15</v>
      </c>
      <c r="M46" s="2">
        <f t="shared" si="1"/>
        <v>8</v>
      </c>
    </row>
    <row r="47" spans="1:13" ht="44.25" customHeight="1" x14ac:dyDescent="0.25">
      <c r="A47" s="3">
        <v>1343</v>
      </c>
      <c r="B47" s="4">
        <v>45974</v>
      </c>
      <c r="C47" s="3" t="s">
        <v>10</v>
      </c>
      <c r="D47" s="3" t="s">
        <v>165</v>
      </c>
      <c r="E47" s="3" t="s">
        <v>12</v>
      </c>
      <c r="F47" s="3" t="s">
        <v>166</v>
      </c>
      <c r="G47" s="4">
        <v>45985</v>
      </c>
      <c r="H47" s="3" t="s">
        <v>167</v>
      </c>
      <c r="I47" s="7" t="s">
        <v>15</v>
      </c>
      <c r="J47" s="3" t="s">
        <v>16</v>
      </c>
      <c r="K47" s="5">
        <f t="shared" si="0"/>
        <v>8</v>
      </c>
      <c r="L47" s="2">
        <v>15</v>
      </c>
      <c r="M47" s="2">
        <f t="shared" si="1"/>
        <v>7</v>
      </c>
    </row>
    <row r="48" spans="1:13" ht="44.25" customHeight="1" x14ac:dyDescent="0.25">
      <c r="A48" s="3">
        <v>1342</v>
      </c>
      <c r="B48" s="4">
        <v>45974</v>
      </c>
      <c r="C48" s="3" t="s">
        <v>10</v>
      </c>
      <c r="D48" s="3" t="s">
        <v>168</v>
      </c>
      <c r="E48" s="3" t="s">
        <v>12</v>
      </c>
      <c r="F48" s="3" t="s">
        <v>169</v>
      </c>
      <c r="G48" s="4">
        <v>45985</v>
      </c>
      <c r="H48" s="3" t="s">
        <v>170</v>
      </c>
      <c r="I48" s="7" t="s">
        <v>15</v>
      </c>
      <c r="J48" s="3" t="s">
        <v>16</v>
      </c>
      <c r="K48" s="5">
        <f t="shared" si="0"/>
        <v>8</v>
      </c>
      <c r="L48" s="2">
        <v>15</v>
      </c>
      <c r="M48" s="2">
        <f t="shared" si="1"/>
        <v>7</v>
      </c>
    </row>
    <row r="49" spans="1:13" ht="44.25" customHeight="1" x14ac:dyDescent="0.25">
      <c r="A49" s="3">
        <v>1341</v>
      </c>
      <c r="B49" s="4">
        <v>45974</v>
      </c>
      <c r="C49" s="3" t="s">
        <v>10</v>
      </c>
      <c r="D49" s="3" t="s">
        <v>171</v>
      </c>
      <c r="E49" s="3" t="s">
        <v>12</v>
      </c>
      <c r="F49" s="3" t="s">
        <v>172</v>
      </c>
      <c r="G49" s="4">
        <v>45985</v>
      </c>
      <c r="H49" s="3" t="s">
        <v>173</v>
      </c>
      <c r="I49" s="7" t="s">
        <v>15</v>
      </c>
      <c r="J49" s="3" t="s">
        <v>16</v>
      </c>
      <c r="K49" s="5">
        <f t="shared" si="0"/>
        <v>8</v>
      </c>
      <c r="L49" s="2">
        <v>15</v>
      </c>
      <c r="M49" s="2">
        <f t="shared" si="1"/>
        <v>7</v>
      </c>
    </row>
    <row r="50" spans="1:13" ht="44.25" customHeight="1" x14ac:dyDescent="0.25">
      <c r="A50" s="3">
        <v>1340</v>
      </c>
      <c r="B50" s="4">
        <v>45974</v>
      </c>
      <c r="C50" s="3" t="s">
        <v>10</v>
      </c>
      <c r="D50" s="3" t="s">
        <v>174</v>
      </c>
      <c r="E50" s="3" t="s">
        <v>12</v>
      </c>
      <c r="F50" s="3" t="s">
        <v>175</v>
      </c>
      <c r="G50" s="4">
        <v>45985</v>
      </c>
      <c r="H50" s="3" t="s">
        <v>176</v>
      </c>
      <c r="I50" s="7" t="s">
        <v>15</v>
      </c>
      <c r="J50" s="3" t="s">
        <v>16</v>
      </c>
      <c r="K50" s="5">
        <f t="shared" si="0"/>
        <v>8</v>
      </c>
      <c r="L50" s="2">
        <v>15</v>
      </c>
      <c r="M50" s="2">
        <f t="shared" si="1"/>
        <v>7</v>
      </c>
    </row>
    <row r="51" spans="1:13" ht="44.25" hidden="1" customHeight="1" x14ac:dyDescent="0.25">
      <c r="A51" s="3">
        <v>1339</v>
      </c>
      <c r="B51" s="4">
        <v>45970</v>
      </c>
      <c r="C51" s="3" t="s">
        <v>27</v>
      </c>
      <c r="D51" s="3" t="s">
        <v>177</v>
      </c>
      <c r="E51" s="3" t="s">
        <v>39</v>
      </c>
      <c r="F51" s="3" t="s">
        <v>178</v>
      </c>
      <c r="G51" s="4">
        <v>45982</v>
      </c>
      <c r="H51" s="3" t="s">
        <v>179</v>
      </c>
      <c r="I51" s="7" t="s">
        <v>15</v>
      </c>
      <c r="J51" s="3" t="s">
        <v>36</v>
      </c>
      <c r="K51" s="5">
        <f t="shared" si="0"/>
        <v>10</v>
      </c>
      <c r="L51" s="2">
        <v>15</v>
      </c>
      <c r="M51" s="2">
        <f t="shared" si="1"/>
        <v>5</v>
      </c>
    </row>
    <row r="52" spans="1:13" ht="62.25" hidden="1" customHeight="1" x14ac:dyDescent="0.25">
      <c r="A52" s="3">
        <v>1338</v>
      </c>
      <c r="B52" s="4">
        <v>45969</v>
      </c>
      <c r="C52" s="3" t="s">
        <v>42</v>
      </c>
      <c r="D52" s="3" t="s">
        <v>180</v>
      </c>
      <c r="E52" s="3" t="s">
        <v>39</v>
      </c>
      <c r="F52" s="3" t="s">
        <v>181</v>
      </c>
      <c r="G52" s="4">
        <v>45981</v>
      </c>
      <c r="H52" s="3" t="s">
        <v>182</v>
      </c>
      <c r="I52" s="7" t="s">
        <v>15</v>
      </c>
      <c r="J52" s="3" t="s">
        <v>72</v>
      </c>
      <c r="K52" s="5">
        <f t="shared" si="0"/>
        <v>9</v>
      </c>
      <c r="L52" s="2">
        <v>15</v>
      </c>
      <c r="M52" s="2">
        <f t="shared" si="1"/>
        <v>6</v>
      </c>
    </row>
    <row r="53" spans="1:13" ht="44.25" hidden="1" customHeight="1" x14ac:dyDescent="0.25">
      <c r="A53" s="3">
        <v>1337</v>
      </c>
      <c r="B53" s="4">
        <v>45969</v>
      </c>
      <c r="C53" s="3" t="s">
        <v>42</v>
      </c>
      <c r="D53" s="3" t="s">
        <v>183</v>
      </c>
      <c r="E53" s="3" t="s">
        <v>12</v>
      </c>
      <c r="F53" s="3" t="s">
        <v>184</v>
      </c>
      <c r="G53" s="4">
        <v>45982</v>
      </c>
      <c r="H53" s="3" t="s">
        <v>185</v>
      </c>
      <c r="I53" s="7" t="s">
        <v>15</v>
      </c>
      <c r="J53" s="3" t="s">
        <v>16</v>
      </c>
      <c r="K53" s="5">
        <f t="shared" si="0"/>
        <v>10</v>
      </c>
      <c r="L53" s="2">
        <v>15</v>
      </c>
      <c r="M53" s="2">
        <f t="shared" si="1"/>
        <v>5</v>
      </c>
    </row>
    <row r="54" spans="1:13" ht="44.25" hidden="1" customHeight="1" x14ac:dyDescent="0.25">
      <c r="A54" s="3">
        <v>1336</v>
      </c>
      <c r="B54" s="4">
        <v>45969</v>
      </c>
      <c r="C54" s="3" t="s">
        <v>42</v>
      </c>
      <c r="D54" s="3" t="s">
        <v>186</v>
      </c>
      <c r="E54" s="3" t="s">
        <v>12</v>
      </c>
      <c r="F54" s="3" t="s">
        <v>187</v>
      </c>
      <c r="G54" s="4">
        <v>45982</v>
      </c>
      <c r="H54" s="3" t="s">
        <v>188</v>
      </c>
      <c r="I54" s="7" t="s">
        <v>15</v>
      </c>
      <c r="J54" s="3" t="s">
        <v>16</v>
      </c>
      <c r="K54" s="5">
        <f t="shared" si="0"/>
        <v>10</v>
      </c>
      <c r="L54" s="2">
        <v>15</v>
      </c>
      <c r="M54" s="2">
        <f t="shared" si="1"/>
        <v>5</v>
      </c>
    </row>
    <row r="55" spans="1:13" ht="82.5" hidden="1" customHeight="1" x14ac:dyDescent="0.25">
      <c r="A55" s="3">
        <v>1335</v>
      </c>
      <c r="B55" s="4">
        <v>45967</v>
      </c>
      <c r="C55" s="3" t="s">
        <v>17</v>
      </c>
      <c r="D55" s="3" t="s">
        <v>189</v>
      </c>
      <c r="E55" s="3" t="s">
        <v>39</v>
      </c>
      <c r="F55" s="3" t="s">
        <v>190</v>
      </c>
      <c r="G55" s="4">
        <v>45981</v>
      </c>
      <c r="H55" s="3" t="s">
        <v>191</v>
      </c>
      <c r="I55" s="7" t="s">
        <v>15</v>
      </c>
      <c r="J55" s="3" t="s">
        <v>23</v>
      </c>
      <c r="K55" s="5">
        <f t="shared" si="0"/>
        <v>11</v>
      </c>
      <c r="L55" s="2">
        <v>15</v>
      </c>
      <c r="M55" s="2">
        <f t="shared" si="1"/>
        <v>4</v>
      </c>
    </row>
    <row r="56" spans="1:13" ht="225" hidden="1" customHeight="1" x14ac:dyDescent="0.25">
      <c r="A56" s="3">
        <v>1334</v>
      </c>
      <c r="B56" s="4">
        <v>45966</v>
      </c>
      <c r="C56" s="3" t="s">
        <v>42</v>
      </c>
      <c r="D56" s="3" t="s">
        <v>192</v>
      </c>
      <c r="E56" s="3" t="s">
        <v>19</v>
      </c>
      <c r="F56" s="3" t="s">
        <v>193</v>
      </c>
      <c r="G56" s="4">
        <v>46049</v>
      </c>
      <c r="H56" s="3" t="s">
        <v>194</v>
      </c>
      <c r="I56" s="7" t="s">
        <v>22</v>
      </c>
      <c r="J56" s="3" t="s">
        <v>72</v>
      </c>
      <c r="K56" s="5">
        <f t="shared" si="0"/>
        <v>60</v>
      </c>
      <c r="L56" s="2">
        <v>15</v>
      </c>
      <c r="M56" s="2">
        <f t="shared" si="1"/>
        <v>-45</v>
      </c>
    </row>
    <row r="57" spans="1:13" ht="44.25" hidden="1" customHeight="1" x14ac:dyDescent="0.25">
      <c r="A57" s="3">
        <v>1333</v>
      </c>
      <c r="B57" s="4">
        <v>45965</v>
      </c>
      <c r="C57" s="3" t="s">
        <v>42</v>
      </c>
      <c r="D57" s="3" t="s">
        <v>195</v>
      </c>
      <c r="E57" s="3" t="s">
        <v>19</v>
      </c>
      <c r="F57" s="3" t="s">
        <v>196</v>
      </c>
      <c r="G57" s="4">
        <v>46049</v>
      </c>
      <c r="H57" s="3" t="s">
        <v>197</v>
      </c>
      <c r="I57" s="7" t="s">
        <v>22</v>
      </c>
      <c r="J57" s="3" t="s">
        <v>72</v>
      </c>
      <c r="K57" s="5">
        <f t="shared" si="0"/>
        <v>61</v>
      </c>
      <c r="L57" s="2">
        <v>15</v>
      </c>
      <c r="M57" s="2">
        <f t="shared" si="1"/>
        <v>-46</v>
      </c>
    </row>
    <row r="58" spans="1:13" ht="44.25" hidden="1" customHeight="1" x14ac:dyDescent="0.25">
      <c r="A58" s="3">
        <v>1332</v>
      </c>
      <c r="B58" s="4">
        <v>45965</v>
      </c>
      <c r="C58" s="3" t="s">
        <v>42</v>
      </c>
      <c r="D58" s="3" t="s">
        <v>198</v>
      </c>
      <c r="E58" s="3" t="s">
        <v>19</v>
      </c>
      <c r="F58" s="3" t="s">
        <v>199</v>
      </c>
      <c r="G58" s="4">
        <v>46049</v>
      </c>
      <c r="H58" s="3" t="s">
        <v>197</v>
      </c>
      <c r="I58" s="7" t="s">
        <v>22</v>
      </c>
      <c r="J58" s="3" t="s">
        <v>72</v>
      </c>
      <c r="K58" s="5">
        <f t="shared" si="0"/>
        <v>61</v>
      </c>
      <c r="L58" s="2">
        <v>15</v>
      </c>
      <c r="M58" s="2">
        <f t="shared" si="1"/>
        <v>-46</v>
      </c>
    </row>
    <row r="59" spans="1:13" ht="44.25" hidden="1" customHeight="1" x14ac:dyDescent="0.25">
      <c r="A59" s="3">
        <v>1331</v>
      </c>
      <c r="B59" s="4">
        <v>45965</v>
      </c>
      <c r="C59" s="3" t="s">
        <v>17</v>
      </c>
      <c r="D59" s="3" t="s">
        <v>200</v>
      </c>
      <c r="E59" s="3" t="s">
        <v>19</v>
      </c>
      <c r="F59" s="3" t="s">
        <v>201</v>
      </c>
      <c r="G59" s="4">
        <v>45973</v>
      </c>
      <c r="H59" s="3" t="s">
        <v>202</v>
      </c>
      <c r="I59" s="7" t="s">
        <v>15</v>
      </c>
      <c r="J59" s="3" t="s">
        <v>16</v>
      </c>
      <c r="K59" s="5">
        <f t="shared" si="0"/>
        <v>7</v>
      </c>
      <c r="L59" s="2">
        <v>15</v>
      </c>
      <c r="M59" s="2">
        <f t="shared" si="1"/>
        <v>8</v>
      </c>
    </row>
    <row r="60" spans="1:13" ht="44.25" hidden="1" customHeight="1" x14ac:dyDescent="0.25">
      <c r="A60" s="3">
        <v>1330</v>
      </c>
      <c r="B60" s="4">
        <v>45965</v>
      </c>
      <c r="C60" s="3" t="s">
        <v>42</v>
      </c>
      <c r="D60" s="3" t="s">
        <v>203</v>
      </c>
      <c r="E60" s="3" t="s">
        <v>204</v>
      </c>
      <c r="F60" s="3" t="s">
        <v>205</v>
      </c>
      <c r="G60" s="4">
        <v>45968</v>
      </c>
      <c r="H60" s="3" t="s">
        <v>206</v>
      </c>
      <c r="I60" s="7" t="s">
        <v>15</v>
      </c>
      <c r="J60" s="3" t="s">
        <v>72</v>
      </c>
      <c r="K60" s="5">
        <f t="shared" si="0"/>
        <v>4</v>
      </c>
      <c r="L60" s="2">
        <v>15</v>
      </c>
      <c r="M60" s="2">
        <f t="shared" si="1"/>
        <v>11</v>
      </c>
    </row>
    <row r="61" spans="1:13" ht="44.25" hidden="1" customHeight="1" x14ac:dyDescent="0.25">
      <c r="A61" s="3">
        <v>1329</v>
      </c>
      <c r="B61" s="4">
        <v>45962</v>
      </c>
      <c r="C61" s="3" t="s">
        <v>27</v>
      </c>
      <c r="D61" s="3" t="s">
        <v>207</v>
      </c>
      <c r="E61" s="3" t="s">
        <v>119</v>
      </c>
      <c r="F61" s="3" t="s">
        <v>208</v>
      </c>
      <c r="G61" s="4">
        <v>45968</v>
      </c>
      <c r="H61" s="3" t="s">
        <v>209</v>
      </c>
      <c r="I61" s="7" t="s">
        <v>15</v>
      </c>
      <c r="J61" s="3" t="s">
        <v>16</v>
      </c>
      <c r="K61" s="5">
        <f t="shared" si="0"/>
        <v>5</v>
      </c>
      <c r="L61" s="2">
        <v>15</v>
      </c>
      <c r="M61" s="2">
        <f t="shared" si="1"/>
        <v>10</v>
      </c>
    </row>
    <row r="62" spans="1:13" ht="44.25" customHeight="1" x14ac:dyDescent="0.25">
      <c r="A62" s="3">
        <v>1328</v>
      </c>
      <c r="B62" s="4">
        <v>45957</v>
      </c>
      <c r="C62" s="3" t="s">
        <v>10</v>
      </c>
      <c r="D62" s="3" t="s">
        <v>210</v>
      </c>
      <c r="E62" s="3" t="s">
        <v>69</v>
      </c>
      <c r="F62" s="3" t="s">
        <v>211</v>
      </c>
      <c r="G62" s="4">
        <v>45968</v>
      </c>
      <c r="H62" s="3" t="s">
        <v>212</v>
      </c>
      <c r="I62" s="7" t="s">
        <v>15</v>
      </c>
      <c r="J62" s="3" t="s">
        <v>72</v>
      </c>
      <c r="K62" s="5">
        <f t="shared" si="0"/>
        <v>10</v>
      </c>
      <c r="L62" s="2">
        <v>15</v>
      </c>
      <c r="M62" s="2">
        <f t="shared" si="1"/>
        <v>5</v>
      </c>
    </row>
    <row r="63" spans="1:13" ht="44.25" customHeight="1" x14ac:dyDescent="0.25">
      <c r="A63" s="3">
        <v>1327</v>
      </c>
      <c r="B63" s="4">
        <v>45957</v>
      </c>
      <c r="C63" s="3" t="s">
        <v>10</v>
      </c>
      <c r="D63" s="3" t="s">
        <v>213</v>
      </c>
      <c r="E63" s="3" t="s">
        <v>69</v>
      </c>
      <c r="F63" s="3" t="s">
        <v>214</v>
      </c>
      <c r="G63" s="4">
        <v>45968</v>
      </c>
      <c r="H63" s="3" t="s">
        <v>215</v>
      </c>
      <c r="I63" s="7" t="s">
        <v>15</v>
      </c>
      <c r="J63" s="3" t="s">
        <v>72</v>
      </c>
      <c r="K63" s="5">
        <f t="shared" si="0"/>
        <v>10</v>
      </c>
      <c r="L63" s="2">
        <v>15</v>
      </c>
      <c r="M63" s="2">
        <f t="shared" si="1"/>
        <v>5</v>
      </c>
    </row>
    <row r="64" spans="1:13" ht="44.25" customHeight="1" x14ac:dyDescent="0.25">
      <c r="A64" s="3">
        <v>1326</v>
      </c>
      <c r="B64" s="4">
        <v>45957</v>
      </c>
      <c r="C64" s="3" t="s">
        <v>10</v>
      </c>
      <c r="D64" s="3" t="s">
        <v>216</v>
      </c>
      <c r="E64" s="3" t="s">
        <v>69</v>
      </c>
      <c r="F64" s="3" t="s">
        <v>217</v>
      </c>
      <c r="G64" s="4">
        <v>45968</v>
      </c>
      <c r="H64" s="3" t="s">
        <v>218</v>
      </c>
      <c r="I64" s="7" t="s">
        <v>15</v>
      </c>
      <c r="J64" s="3" t="s">
        <v>72</v>
      </c>
      <c r="K64" s="5">
        <f t="shared" si="0"/>
        <v>10</v>
      </c>
      <c r="L64" s="2">
        <v>15</v>
      </c>
      <c r="M64" s="2">
        <f t="shared" si="1"/>
        <v>5</v>
      </c>
    </row>
    <row r="65" spans="1:13" ht="44.25" customHeight="1" x14ac:dyDescent="0.25">
      <c r="A65" s="3">
        <v>1325</v>
      </c>
      <c r="B65" s="4">
        <v>45957</v>
      </c>
      <c r="C65" s="3" t="s">
        <v>10</v>
      </c>
      <c r="D65" s="3" t="s">
        <v>219</v>
      </c>
      <c r="E65" s="3" t="s">
        <v>69</v>
      </c>
      <c r="F65" s="3" t="s">
        <v>220</v>
      </c>
      <c r="G65" s="4">
        <v>45968</v>
      </c>
      <c r="H65" s="3" t="s">
        <v>212</v>
      </c>
      <c r="I65" s="7" t="s">
        <v>15</v>
      </c>
      <c r="J65" s="3" t="s">
        <v>72</v>
      </c>
      <c r="K65" s="5">
        <f t="shared" si="0"/>
        <v>10</v>
      </c>
      <c r="L65" s="2">
        <v>15</v>
      </c>
      <c r="M65" s="2">
        <f t="shared" si="1"/>
        <v>5</v>
      </c>
    </row>
    <row r="66" spans="1:13" ht="44.25" hidden="1" customHeight="1" x14ac:dyDescent="0.25">
      <c r="A66" s="3">
        <v>1324</v>
      </c>
      <c r="B66" s="4">
        <v>45955</v>
      </c>
      <c r="C66" s="3" t="s">
        <v>17</v>
      </c>
      <c r="D66" s="3" t="s">
        <v>221</v>
      </c>
      <c r="E66" s="3" t="s">
        <v>19</v>
      </c>
      <c r="F66" s="3" t="s">
        <v>222</v>
      </c>
      <c r="G66" s="4">
        <v>45972</v>
      </c>
      <c r="H66" s="3" t="s">
        <v>223</v>
      </c>
      <c r="I66" s="7" t="s">
        <v>15</v>
      </c>
      <c r="J66" s="3" t="s">
        <v>32</v>
      </c>
      <c r="K66" s="5">
        <f t="shared" si="0"/>
        <v>12</v>
      </c>
      <c r="L66" s="2">
        <v>15</v>
      </c>
      <c r="M66" s="2">
        <f t="shared" si="1"/>
        <v>3</v>
      </c>
    </row>
    <row r="67" spans="1:13" ht="44.25" customHeight="1" x14ac:dyDescent="0.25">
      <c r="A67" s="3">
        <v>1323</v>
      </c>
      <c r="B67" s="4">
        <v>45954</v>
      </c>
      <c r="C67" s="3" t="s">
        <v>10</v>
      </c>
      <c r="D67" s="3" t="s">
        <v>224</v>
      </c>
      <c r="E67" s="3" t="s">
        <v>12</v>
      </c>
      <c r="F67" s="3" t="s">
        <v>225</v>
      </c>
      <c r="G67" s="4">
        <v>45968</v>
      </c>
      <c r="H67" s="3" t="s">
        <v>226</v>
      </c>
      <c r="I67" s="7" t="s">
        <v>15</v>
      </c>
      <c r="J67" s="3" t="s">
        <v>72</v>
      </c>
      <c r="K67" s="5">
        <f t="shared" si="0"/>
        <v>11</v>
      </c>
      <c r="L67" s="2">
        <v>15</v>
      </c>
      <c r="M67" s="2">
        <f t="shared" si="1"/>
        <v>4</v>
      </c>
    </row>
    <row r="68" spans="1:13" ht="44.25" hidden="1" customHeight="1" x14ac:dyDescent="0.25">
      <c r="A68" s="3">
        <v>1322</v>
      </c>
      <c r="B68" s="4">
        <v>45949</v>
      </c>
      <c r="C68" s="3" t="s">
        <v>42</v>
      </c>
      <c r="D68" s="3" t="s">
        <v>227</v>
      </c>
      <c r="E68" s="3" t="s">
        <v>115</v>
      </c>
      <c r="F68" s="3" t="s">
        <v>228</v>
      </c>
      <c r="G68" s="4">
        <v>45954</v>
      </c>
      <c r="H68" s="3" t="s">
        <v>229</v>
      </c>
      <c r="I68" s="7" t="s">
        <v>15</v>
      </c>
      <c r="J68" s="3" t="s">
        <v>16</v>
      </c>
      <c r="K68" s="5">
        <f t="shared" ref="K68:K130" si="2">NETWORKDAYS(B68,G68,(0))</f>
        <v>5</v>
      </c>
      <c r="L68" s="2">
        <v>15</v>
      </c>
      <c r="M68" s="2">
        <f t="shared" ref="M68:M130" si="3">L68-K68</f>
        <v>10</v>
      </c>
    </row>
    <row r="69" spans="1:13" ht="44.25" customHeight="1" x14ac:dyDescent="0.25">
      <c r="A69" s="3">
        <v>1321</v>
      </c>
      <c r="B69" s="4">
        <v>45944</v>
      </c>
      <c r="C69" s="3" t="s">
        <v>10</v>
      </c>
      <c r="D69" s="3" t="s">
        <v>230</v>
      </c>
      <c r="E69" s="3" t="s">
        <v>12</v>
      </c>
      <c r="F69" s="3" t="s">
        <v>231</v>
      </c>
      <c r="G69" s="4">
        <v>45950</v>
      </c>
      <c r="H69" s="3" t="s">
        <v>232</v>
      </c>
      <c r="I69" s="7" t="s">
        <v>15</v>
      </c>
      <c r="J69" s="3" t="s">
        <v>16</v>
      </c>
      <c r="K69" s="5">
        <f t="shared" si="2"/>
        <v>5</v>
      </c>
      <c r="L69" s="2">
        <v>15</v>
      </c>
      <c r="M69" s="2">
        <f t="shared" si="3"/>
        <v>10</v>
      </c>
    </row>
    <row r="70" spans="1:13" ht="44.25" hidden="1" customHeight="1" x14ac:dyDescent="0.25">
      <c r="A70" s="3">
        <v>1320</v>
      </c>
      <c r="B70" s="4">
        <v>45943</v>
      </c>
      <c r="C70" s="3" t="s">
        <v>42</v>
      </c>
      <c r="D70" s="3" t="s">
        <v>233</v>
      </c>
      <c r="E70" s="3" t="s">
        <v>234</v>
      </c>
      <c r="F70" s="3" t="s">
        <v>235</v>
      </c>
      <c r="G70" s="4">
        <v>45954</v>
      </c>
      <c r="H70" s="3" t="s">
        <v>236</v>
      </c>
      <c r="I70" s="7" t="s">
        <v>15</v>
      </c>
      <c r="J70" s="3" t="s">
        <v>72</v>
      </c>
      <c r="K70" s="5">
        <f t="shared" si="2"/>
        <v>10</v>
      </c>
      <c r="L70" s="2">
        <v>15</v>
      </c>
      <c r="M70" s="2">
        <f t="shared" si="3"/>
        <v>5</v>
      </c>
    </row>
    <row r="71" spans="1:13" ht="44.25" customHeight="1" x14ac:dyDescent="0.25">
      <c r="A71" s="3">
        <v>1319</v>
      </c>
      <c r="B71" s="4">
        <v>45943</v>
      </c>
      <c r="C71" s="3" t="s">
        <v>10</v>
      </c>
      <c r="D71" s="3" t="s">
        <v>237</v>
      </c>
      <c r="E71" s="3" t="s">
        <v>12</v>
      </c>
      <c r="F71" s="3" t="s">
        <v>238</v>
      </c>
      <c r="G71" s="4">
        <v>45950</v>
      </c>
      <c r="H71" s="3" t="s">
        <v>239</v>
      </c>
      <c r="I71" s="7" t="s">
        <v>15</v>
      </c>
      <c r="J71" s="3" t="s">
        <v>16</v>
      </c>
      <c r="K71" s="5">
        <f t="shared" si="2"/>
        <v>6</v>
      </c>
      <c r="L71" s="2">
        <v>15</v>
      </c>
      <c r="M71" s="2">
        <f t="shared" si="3"/>
        <v>9</v>
      </c>
    </row>
    <row r="72" spans="1:13" ht="44.25" customHeight="1" x14ac:dyDescent="0.25">
      <c r="A72" s="3">
        <v>1318</v>
      </c>
      <c r="B72" s="4">
        <v>45943</v>
      </c>
      <c r="C72" s="3" t="s">
        <v>10</v>
      </c>
      <c r="D72" s="3" t="s">
        <v>240</v>
      </c>
      <c r="E72" s="3" t="s">
        <v>12</v>
      </c>
      <c r="F72" s="3" t="s">
        <v>241</v>
      </c>
      <c r="G72" s="4">
        <v>45950</v>
      </c>
      <c r="H72" s="3" t="s">
        <v>242</v>
      </c>
      <c r="I72" s="7" t="s">
        <v>15</v>
      </c>
      <c r="J72" s="3" t="s">
        <v>16</v>
      </c>
      <c r="K72" s="5">
        <f t="shared" si="2"/>
        <v>6</v>
      </c>
      <c r="L72" s="2">
        <v>15</v>
      </c>
      <c r="M72" s="2">
        <f t="shared" si="3"/>
        <v>9</v>
      </c>
    </row>
    <row r="73" spans="1:13" ht="44.25" customHeight="1" x14ac:dyDescent="0.25">
      <c r="A73" s="3">
        <v>1317</v>
      </c>
      <c r="B73" s="4">
        <v>45943</v>
      </c>
      <c r="C73" s="3" t="s">
        <v>10</v>
      </c>
      <c r="D73" s="3" t="s">
        <v>243</v>
      </c>
      <c r="E73" s="3" t="s">
        <v>12</v>
      </c>
      <c r="F73" s="3" t="s">
        <v>244</v>
      </c>
      <c r="G73" s="4">
        <v>45950</v>
      </c>
      <c r="H73" s="3" t="s">
        <v>245</v>
      </c>
      <c r="I73" s="7" t="s">
        <v>15</v>
      </c>
      <c r="J73" s="3" t="s">
        <v>16</v>
      </c>
      <c r="K73" s="5">
        <f t="shared" si="2"/>
        <v>6</v>
      </c>
      <c r="L73" s="2">
        <v>15</v>
      </c>
      <c r="M73" s="2">
        <f t="shared" si="3"/>
        <v>9</v>
      </c>
    </row>
    <row r="74" spans="1:13" ht="44.25" hidden="1" customHeight="1" x14ac:dyDescent="0.25">
      <c r="A74" s="3">
        <v>1316</v>
      </c>
      <c r="B74" s="4">
        <v>45941</v>
      </c>
      <c r="C74" s="3" t="s">
        <v>17</v>
      </c>
      <c r="D74" s="3" t="s">
        <v>246</v>
      </c>
      <c r="E74" s="3" t="s">
        <v>39</v>
      </c>
      <c r="F74" s="3" t="s">
        <v>247</v>
      </c>
      <c r="G74" s="4">
        <v>45951</v>
      </c>
      <c r="H74" s="3" t="s">
        <v>248</v>
      </c>
      <c r="I74" s="7" t="s">
        <v>15</v>
      </c>
      <c r="J74" s="3" t="s">
        <v>72</v>
      </c>
      <c r="K74" s="5">
        <f t="shared" si="2"/>
        <v>7</v>
      </c>
      <c r="L74" s="2">
        <v>15</v>
      </c>
      <c r="M74" s="2">
        <f t="shared" si="3"/>
        <v>8</v>
      </c>
    </row>
    <row r="75" spans="1:13" ht="44.25" hidden="1" customHeight="1" x14ac:dyDescent="0.25">
      <c r="A75" s="3">
        <v>1315</v>
      </c>
      <c r="B75" s="4">
        <v>45939</v>
      </c>
      <c r="C75" s="3" t="s">
        <v>17</v>
      </c>
      <c r="D75" s="3" t="s">
        <v>249</v>
      </c>
      <c r="E75" s="3" t="s">
        <v>39</v>
      </c>
      <c r="F75" s="3" t="s">
        <v>250</v>
      </c>
      <c r="G75" s="4">
        <v>45945</v>
      </c>
      <c r="H75" s="3" t="s">
        <v>251</v>
      </c>
      <c r="I75" s="7" t="s">
        <v>15</v>
      </c>
      <c r="J75" s="3" t="s">
        <v>16</v>
      </c>
      <c r="K75" s="5">
        <f t="shared" si="2"/>
        <v>5</v>
      </c>
      <c r="L75" s="2">
        <v>15</v>
      </c>
      <c r="M75" s="2">
        <f t="shared" si="3"/>
        <v>10</v>
      </c>
    </row>
    <row r="76" spans="1:13" ht="136.5" hidden="1" customHeight="1" x14ac:dyDescent="0.25">
      <c r="A76" s="3">
        <v>1314</v>
      </c>
      <c r="B76" s="4">
        <v>45939</v>
      </c>
      <c r="C76" s="3" t="s">
        <v>27</v>
      </c>
      <c r="D76" s="3" t="s">
        <v>252</v>
      </c>
      <c r="E76" s="3" t="s">
        <v>69</v>
      </c>
      <c r="F76" s="3" t="s">
        <v>253</v>
      </c>
      <c r="G76" s="4">
        <v>45945</v>
      </c>
      <c r="H76" s="3" t="s">
        <v>254</v>
      </c>
      <c r="I76" s="7" t="s">
        <v>15</v>
      </c>
      <c r="J76" s="3" t="s">
        <v>72</v>
      </c>
      <c r="K76" s="5">
        <f t="shared" si="2"/>
        <v>5</v>
      </c>
      <c r="L76" s="2">
        <v>15</v>
      </c>
      <c r="M76" s="2">
        <f t="shared" si="3"/>
        <v>10</v>
      </c>
    </row>
    <row r="77" spans="1:13" ht="111" hidden="1" customHeight="1" x14ac:dyDescent="0.25">
      <c r="A77" s="3">
        <v>1313</v>
      </c>
      <c r="B77" s="4">
        <v>45939</v>
      </c>
      <c r="C77" s="3" t="s">
        <v>42</v>
      </c>
      <c r="D77" s="3" t="s">
        <v>255</v>
      </c>
      <c r="E77" s="3" t="s">
        <v>119</v>
      </c>
      <c r="F77" s="3" t="s">
        <v>256</v>
      </c>
      <c r="G77" s="4">
        <v>45940</v>
      </c>
      <c r="H77" s="3" t="s">
        <v>257</v>
      </c>
      <c r="I77" s="7" t="s">
        <v>15</v>
      </c>
      <c r="J77" s="3" t="s">
        <v>16</v>
      </c>
      <c r="K77" s="5">
        <f t="shared" si="2"/>
        <v>2</v>
      </c>
      <c r="L77" s="2">
        <v>15</v>
      </c>
      <c r="M77" s="2">
        <f t="shared" si="3"/>
        <v>13</v>
      </c>
    </row>
    <row r="78" spans="1:13" ht="44.25" hidden="1" customHeight="1" x14ac:dyDescent="0.25">
      <c r="A78" s="3">
        <v>1312</v>
      </c>
      <c r="B78" s="4">
        <v>45934</v>
      </c>
      <c r="C78" s="3" t="s">
        <v>27</v>
      </c>
      <c r="D78" s="3" t="s">
        <v>258</v>
      </c>
      <c r="E78" s="3" t="s">
        <v>39</v>
      </c>
      <c r="F78" s="3" t="s">
        <v>259</v>
      </c>
      <c r="G78" s="4">
        <v>45940</v>
      </c>
      <c r="H78" s="3" t="s">
        <v>260</v>
      </c>
      <c r="I78" s="7" t="s">
        <v>15</v>
      </c>
      <c r="J78" s="3" t="s">
        <v>16</v>
      </c>
      <c r="K78" s="5">
        <f t="shared" si="2"/>
        <v>5</v>
      </c>
      <c r="L78" s="2">
        <v>15</v>
      </c>
      <c r="M78" s="2">
        <f t="shared" si="3"/>
        <v>10</v>
      </c>
    </row>
    <row r="79" spans="1:13" ht="44.25" hidden="1" customHeight="1" x14ac:dyDescent="0.25">
      <c r="A79" s="3">
        <v>1311</v>
      </c>
      <c r="B79" s="4">
        <v>45932</v>
      </c>
      <c r="C79" s="3" t="s">
        <v>17</v>
      </c>
      <c r="D79" s="3" t="s">
        <v>261</v>
      </c>
      <c r="E79" s="3" t="s">
        <v>262</v>
      </c>
      <c r="F79" s="3" t="s">
        <v>263</v>
      </c>
      <c r="G79" s="4">
        <v>45940</v>
      </c>
      <c r="H79" s="3" t="s">
        <v>264</v>
      </c>
      <c r="I79" s="7" t="s">
        <v>15</v>
      </c>
      <c r="J79" s="3" t="s">
        <v>16</v>
      </c>
      <c r="K79" s="5">
        <f t="shared" si="2"/>
        <v>7</v>
      </c>
      <c r="L79" s="2">
        <v>15</v>
      </c>
      <c r="M79" s="2">
        <f t="shared" si="3"/>
        <v>8</v>
      </c>
    </row>
    <row r="80" spans="1:13" ht="44.25" customHeight="1" x14ac:dyDescent="0.25">
      <c r="A80" s="3">
        <v>1310</v>
      </c>
      <c r="B80" s="4">
        <v>45932</v>
      </c>
      <c r="C80" s="3" t="s">
        <v>10</v>
      </c>
      <c r="D80" s="3" t="s">
        <v>265</v>
      </c>
      <c r="E80" s="3" t="s">
        <v>39</v>
      </c>
      <c r="F80" s="3" t="s">
        <v>266</v>
      </c>
      <c r="G80" s="4">
        <v>45940</v>
      </c>
      <c r="H80" s="3" t="s">
        <v>267</v>
      </c>
      <c r="I80" s="7" t="s">
        <v>15</v>
      </c>
      <c r="J80" s="3" t="s">
        <v>16</v>
      </c>
      <c r="K80" s="5">
        <f t="shared" si="2"/>
        <v>7</v>
      </c>
      <c r="L80" s="2">
        <v>15</v>
      </c>
      <c r="M80" s="2">
        <f t="shared" si="3"/>
        <v>8</v>
      </c>
    </row>
    <row r="81" spans="1:13" ht="105" hidden="1" customHeight="1" x14ac:dyDescent="0.25">
      <c r="A81" s="3">
        <v>1309</v>
      </c>
      <c r="B81" s="4">
        <v>45931</v>
      </c>
      <c r="C81" s="3" t="s">
        <v>37</v>
      </c>
      <c r="D81" s="3" t="s">
        <v>268</v>
      </c>
      <c r="E81" s="3" t="s">
        <v>12</v>
      </c>
      <c r="F81" s="3" t="s">
        <v>269</v>
      </c>
      <c r="G81" s="4">
        <v>45933</v>
      </c>
      <c r="H81" s="3" t="s">
        <v>270</v>
      </c>
      <c r="I81" s="7" t="s">
        <v>15</v>
      </c>
      <c r="J81" s="3" t="s">
        <v>16</v>
      </c>
      <c r="K81" s="5">
        <f t="shared" si="2"/>
        <v>3</v>
      </c>
      <c r="L81" s="2">
        <v>15</v>
      </c>
      <c r="M81" s="2">
        <f t="shared" si="3"/>
        <v>12</v>
      </c>
    </row>
    <row r="82" spans="1:13" ht="44.25" hidden="1" customHeight="1" x14ac:dyDescent="0.25">
      <c r="A82" s="3">
        <v>1308</v>
      </c>
      <c r="B82" s="4">
        <v>45924</v>
      </c>
      <c r="C82" s="3" t="s">
        <v>17</v>
      </c>
      <c r="D82" s="3" t="s">
        <v>271</v>
      </c>
      <c r="E82" s="3" t="s">
        <v>12</v>
      </c>
      <c r="F82" s="3" t="s">
        <v>272</v>
      </c>
      <c r="G82" s="4">
        <v>45926</v>
      </c>
      <c r="H82" s="3" t="s">
        <v>273</v>
      </c>
      <c r="I82" s="7" t="s">
        <v>15</v>
      </c>
      <c r="J82" s="3" t="s">
        <v>16</v>
      </c>
      <c r="K82" s="5">
        <f t="shared" si="2"/>
        <v>3</v>
      </c>
      <c r="L82" s="2">
        <v>15</v>
      </c>
      <c r="M82" s="2">
        <f t="shared" si="3"/>
        <v>12</v>
      </c>
    </row>
    <row r="83" spans="1:13" ht="44.25" hidden="1" customHeight="1" x14ac:dyDescent="0.25">
      <c r="A83" s="3">
        <v>1307</v>
      </c>
      <c r="B83" s="4">
        <v>45924</v>
      </c>
      <c r="C83" s="3" t="s">
        <v>27</v>
      </c>
      <c r="D83" s="3" t="s">
        <v>274</v>
      </c>
      <c r="E83" s="3" t="s">
        <v>19</v>
      </c>
      <c r="F83" s="3" t="s">
        <v>275</v>
      </c>
      <c r="G83" s="4">
        <v>45933</v>
      </c>
      <c r="H83" s="3" t="s">
        <v>276</v>
      </c>
      <c r="I83" s="7" t="s">
        <v>15</v>
      </c>
      <c r="J83" s="3" t="s">
        <v>36</v>
      </c>
      <c r="K83" s="5">
        <f t="shared" si="2"/>
        <v>8</v>
      </c>
      <c r="L83" s="2">
        <v>15</v>
      </c>
      <c r="M83" s="2">
        <f t="shared" si="3"/>
        <v>7</v>
      </c>
    </row>
    <row r="84" spans="1:13" ht="44.25" hidden="1" customHeight="1" x14ac:dyDescent="0.25">
      <c r="A84" s="3">
        <v>1306</v>
      </c>
      <c r="B84" s="4">
        <v>45922</v>
      </c>
      <c r="C84" s="3" t="s">
        <v>37</v>
      </c>
      <c r="D84" s="3" t="s">
        <v>277</v>
      </c>
      <c r="E84" s="3" t="s">
        <v>39</v>
      </c>
      <c r="F84" s="3" t="s">
        <v>278</v>
      </c>
      <c r="G84" s="4">
        <v>45936</v>
      </c>
      <c r="H84" s="3" t="s">
        <v>279</v>
      </c>
      <c r="I84" s="7" t="s">
        <v>15</v>
      </c>
      <c r="J84" s="3" t="s">
        <v>131</v>
      </c>
      <c r="K84" s="5">
        <f t="shared" si="2"/>
        <v>11</v>
      </c>
      <c r="L84" s="2">
        <v>15</v>
      </c>
      <c r="M84" s="2">
        <f t="shared" si="3"/>
        <v>4</v>
      </c>
    </row>
    <row r="85" spans="1:13" ht="44.25" hidden="1" customHeight="1" x14ac:dyDescent="0.25">
      <c r="A85" s="3">
        <v>1305</v>
      </c>
      <c r="B85" s="4">
        <v>45915</v>
      </c>
      <c r="C85" s="3" t="s">
        <v>27</v>
      </c>
      <c r="D85" s="3" t="s">
        <v>280</v>
      </c>
      <c r="E85" s="3" t="s">
        <v>281</v>
      </c>
      <c r="F85" s="3" t="s">
        <v>282</v>
      </c>
      <c r="G85" s="4">
        <v>45919</v>
      </c>
      <c r="H85" s="3" t="s">
        <v>283</v>
      </c>
      <c r="I85" s="7" t="s">
        <v>15</v>
      </c>
      <c r="J85" s="3" t="s">
        <v>72</v>
      </c>
      <c r="K85" s="5">
        <f t="shared" si="2"/>
        <v>5</v>
      </c>
      <c r="L85" s="2">
        <v>15</v>
      </c>
      <c r="M85" s="2">
        <f t="shared" si="3"/>
        <v>10</v>
      </c>
    </row>
    <row r="86" spans="1:13" ht="44.25" customHeight="1" x14ac:dyDescent="0.25">
      <c r="A86" s="3">
        <v>1304</v>
      </c>
      <c r="B86" s="4">
        <v>45914</v>
      </c>
      <c r="C86" s="3" t="s">
        <v>10</v>
      </c>
      <c r="D86" s="3" t="s">
        <v>284</v>
      </c>
      <c r="E86" s="3" t="s">
        <v>12</v>
      </c>
      <c r="F86" s="3" t="s">
        <v>285</v>
      </c>
      <c r="G86" s="4">
        <v>45916</v>
      </c>
      <c r="H86" s="3" t="s">
        <v>286</v>
      </c>
      <c r="I86" s="7" t="s">
        <v>15</v>
      </c>
      <c r="J86" s="3" t="s">
        <v>16</v>
      </c>
      <c r="K86" s="5">
        <f t="shared" si="2"/>
        <v>2</v>
      </c>
      <c r="L86" s="2">
        <v>15</v>
      </c>
      <c r="M86" s="2">
        <f t="shared" si="3"/>
        <v>13</v>
      </c>
    </row>
    <row r="87" spans="1:13" ht="44.25" hidden="1" customHeight="1" x14ac:dyDescent="0.25">
      <c r="A87" s="3">
        <v>1303</v>
      </c>
      <c r="B87" s="4">
        <v>45908</v>
      </c>
      <c r="C87" s="3" t="s">
        <v>27</v>
      </c>
      <c r="D87" s="3" t="s">
        <v>287</v>
      </c>
      <c r="E87" s="3" t="s">
        <v>19</v>
      </c>
      <c r="F87" s="3" t="s">
        <v>288</v>
      </c>
      <c r="G87" s="4">
        <v>45912</v>
      </c>
      <c r="H87" s="3" t="s">
        <v>289</v>
      </c>
      <c r="I87" s="7" t="s">
        <v>15</v>
      </c>
      <c r="J87" s="3" t="s">
        <v>16</v>
      </c>
      <c r="K87" s="5">
        <f t="shared" si="2"/>
        <v>5</v>
      </c>
      <c r="L87" s="2">
        <v>15</v>
      </c>
      <c r="M87" s="2">
        <f t="shared" si="3"/>
        <v>10</v>
      </c>
    </row>
    <row r="88" spans="1:13" ht="44.25" hidden="1" customHeight="1" x14ac:dyDescent="0.25">
      <c r="A88" s="3">
        <v>1302</v>
      </c>
      <c r="B88" s="4">
        <v>45906</v>
      </c>
      <c r="C88" s="3" t="s">
        <v>17</v>
      </c>
      <c r="D88" s="3" t="s">
        <v>290</v>
      </c>
      <c r="E88" s="3" t="s">
        <v>12</v>
      </c>
      <c r="F88" s="3" t="s">
        <v>291</v>
      </c>
      <c r="G88" s="4">
        <v>45911</v>
      </c>
      <c r="H88" s="3" t="s">
        <v>292</v>
      </c>
      <c r="I88" s="7" t="s">
        <v>15</v>
      </c>
      <c r="J88" s="3" t="s">
        <v>16</v>
      </c>
      <c r="K88" s="5">
        <f t="shared" si="2"/>
        <v>4</v>
      </c>
      <c r="L88" s="2">
        <v>15</v>
      </c>
      <c r="M88" s="2">
        <f t="shared" si="3"/>
        <v>11</v>
      </c>
    </row>
    <row r="89" spans="1:13" ht="44.25" hidden="1" customHeight="1" x14ac:dyDescent="0.25">
      <c r="A89" s="3">
        <v>1301</v>
      </c>
      <c r="B89" s="4">
        <v>45900</v>
      </c>
      <c r="C89" s="3" t="s">
        <v>42</v>
      </c>
      <c r="D89" s="3" t="s">
        <v>293</v>
      </c>
      <c r="E89" s="3" t="s">
        <v>108</v>
      </c>
      <c r="F89" s="3" t="s">
        <v>294</v>
      </c>
      <c r="G89" s="4">
        <v>45916</v>
      </c>
      <c r="H89" s="3" t="s">
        <v>295</v>
      </c>
      <c r="I89" s="7" t="s">
        <v>15</v>
      </c>
      <c r="J89" s="3" t="s">
        <v>296</v>
      </c>
      <c r="K89" s="5">
        <f t="shared" si="2"/>
        <v>12</v>
      </c>
      <c r="L89" s="2">
        <v>15</v>
      </c>
      <c r="M89" s="2">
        <f t="shared" si="3"/>
        <v>3</v>
      </c>
    </row>
    <row r="90" spans="1:13" ht="44.25" hidden="1" customHeight="1" x14ac:dyDescent="0.25">
      <c r="A90" s="3">
        <v>1300</v>
      </c>
      <c r="B90" s="4">
        <v>45898</v>
      </c>
      <c r="C90" s="3" t="s">
        <v>27</v>
      </c>
      <c r="D90" s="3" t="s">
        <v>297</v>
      </c>
      <c r="E90" s="3" t="s">
        <v>108</v>
      </c>
      <c r="F90" s="3" t="s">
        <v>298</v>
      </c>
      <c r="G90" s="4">
        <v>45916</v>
      </c>
      <c r="H90" s="3" t="s">
        <v>299</v>
      </c>
      <c r="I90" s="7" t="s">
        <v>15</v>
      </c>
      <c r="J90" s="3" t="s">
        <v>296</v>
      </c>
      <c r="K90" s="5">
        <f t="shared" si="2"/>
        <v>13</v>
      </c>
      <c r="L90" s="2">
        <v>15</v>
      </c>
      <c r="M90" s="2">
        <f t="shared" si="3"/>
        <v>2</v>
      </c>
    </row>
    <row r="91" spans="1:13" ht="44.25" hidden="1" customHeight="1" x14ac:dyDescent="0.25">
      <c r="A91" s="3">
        <v>1299</v>
      </c>
      <c r="B91" s="4">
        <v>45897</v>
      </c>
      <c r="C91" s="3" t="s">
        <v>27</v>
      </c>
      <c r="D91" s="3" t="s">
        <v>300</v>
      </c>
      <c r="E91" s="3" t="s">
        <v>39</v>
      </c>
      <c r="F91" s="3" t="s">
        <v>301</v>
      </c>
      <c r="G91" s="4">
        <v>45909</v>
      </c>
      <c r="H91" s="3" t="s">
        <v>302</v>
      </c>
      <c r="I91" s="7" t="s">
        <v>15</v>
      </c>
      <c r="J91" s="3" t="s">
        <v>16</v>
      </c>
      <c r="K91" s="5">
        <f t="shared" si="2"/>
        <v>9</v>
      </c>
      <c r="L91" s="2">
        <v>15</v>
      </c>
      <c r="M91" s="2">
        <f t="shared" si="3"/>
        <v>6</v>
      </c>
    </row>
    <row r="92" spans="1:13" ht="44.25" hidden="1" customHeight="1" x14ac:dyDescent="0.25">
      <c r="A92" s="3">
        <v>1298</v>
      </c>
      <c r="B92" s="4">
        <v>45895</v>
      </c>
      <c r="C92" s="3" t="s">
        <v>17</v>
      </c>
      <c r="D92" s="3" t="s">
        <v>303</v>
      </c>
      <c r="E92" s="3" t="s">
        <v>19</v>
      </c>
      <c r="F92" s="3" t="s">
        <v>304</v>
      </c>
      <c r="G92" s="4">
        <v>45897</v>
      </c>
      <c r="H92" s="3" t="s">
        <v>305</v>
      </c>
      <c r="I92" s="7" t="s">
        <v>15</v>
      </c>
      <c r="J92" s="3" t="s">
        <v>16</v>
      </c>
      <c r="K92" s="5">
        <f t="shared" si="2"/>
        <v>3</v>
      </c>
      <c r="L92" s="2">
        <v>15</v>
      </c>
      <c r="M92" s="2">
        <f t="shared" si="3"/>
        <v>12</v>
      </c>
    </row>
    <row r="93" spans="1:13" ht="44.25" hidden="1" customHeight="1" x14ac:dyDescent="0.25">
      <c r="A93" s="3">
        <v>1297</v>
      </c>
      <c r="B93" s="4">
        <v>45894</v>
      </c>
      <c r="C93" s="3" t="s">
        <v>42</v>
      </c>
      <c r="D93" s="3" t="s">
        <v>306</v>
      </c>
      <c r="E93" s="3" t="s">
        <v>281</v>
      </c>
      <c r="F93" s="3" t="s">
        <v>307</v>
      </c>
      <c r="G93" s="4">
        <v>45902</v>
      </c>
      <c r="H93" s="3" t="s">
        <v>308</v>
      </c>
      <c r="I93" s="7" t="s">
        <v>15</v>
      </c>
      <c r="J93" s="3" t="s">
        <v>16</v>
      </c>
      <c r="K93" s="5">
        <f t="shared" si="2"/>
        <v>7</v>
      </c>
      <c r="L93" s="2">
        <v>15</v>
      </c>
      <c r="M93" s="2">
        <f t="shared" si="3"/>
        <v>8</v>
      </c>
    </row>
    <row r="94" spans="1:13" ht="44.25" hidden="1" customHeight="1" x14ac:dyDescent="0.25">
      <c r="A94" s="3">
        <v>1296</v>
      </c>
      <c r="B94" s="4">
        <v>45894</v>
      </c>
      <c r="C94" s="3" t="s">
        <v>42</v>
      </c>
      <c r="D94" s="3" t="s">
        <v>306</v>
      </c>
      <c r="E94" s="3" t="s">
        <v>281</v>
      </c>
      <c r="F94" s="3" t="s">
        <v>307</v>
      </c>
      <c r="G94" s="4">
        <v>45902</v>
      </c>
      <c r="H94" s="3" t="s">
        <v>309</v>
      </c>
      <c r="I94" s="7" t="s">
        <v>15</v>
      </c>
      <c r="J94" s="3" t="s">
        <v>16</v>
      </c>
      <c r="K94" s="5">
        <f t="shared" si="2"/>
        <v>7</v>
      </c>
      <c r="L94" s="2">
        <v>15</v>
      </c>
      <c r="M94" s="2">
        <f t="shared" si="3"/>
        <v>8</v>
      </c>
    </row>
    <row r="95" spans="1:13" ht="44.25" hidden="1" customHeight="1" x14ac:dyDescent="0.25">
      <c r="A95" s="3">
        <v>1295</v>
      </c>
      <c r="B95" s="4">
        <v>45894</v>
      </c>
      <c r="C95" s="3" t="s">
        <v>42</v>
      </c>
      <c r="D95" s="3" t="s">
        <v>310</v>
      </c>
      <c r="E95" s="3" t="s">
        <v>311</v>
      </c>
      <c r="F95" s="3" t="s">
        <v>312</v>
      </c>
      <c r="G95" s="4">
        <v>45908</v>
      </c>
      <c r="H95" s="3" t="s">
        <v>313</v>
      </c>
      <c r="I95" s="7" t="s">
        <v>15</v>
      </c>
      <c r="J95" s="3" t="s">
        <v>314</v>
      </c>
      <c r="K95" s="5">
        <f t="shared" si="2"/>
        <v>11</v>
      </c>
      <c r="L95" s="2">
        <v>15</v>
      </c>
      <c r="M95" s="2">
        <f t="shared" si="3"/>
        <v>4</v>
      </c>
    </row>
    <row r="96" spans="1:13" ht="44.25" hidden="1" customHeight="1" x14ac:dyDescent="0.25">
      <c r="A96" s="3">
        <v>1294</v>
      </c>
      <c r="B96" s="4">
        <v>45893</v>
      </c>
      <c r="C96" s="3" t="s">
        <v>42</v>
      </c>
      <c r="D96" s="3" t="s">
        <v>315</v>
      </c>
      <c r="E96" s="3" t="s">
        <v>19</v>
      </c>
      <c r="F96" s="3" t="s">
        <v>316</v>
      </c>
      <c r="G96" s="4">
        <v>45904</v>
      </c>
      <c r="H96" s="3" t="s">
        <v>317</v>
      </c>
      <c r="I96" s="7" t="s">
        <v>15</v>
      </c>
      <c r="J96" s="3" t="s">
        <v>32</v>
      </c>
      <c r="K96" s="5">
        <f t="shared" si="2"/>
        <v>9</v>
      </c>
      <c r="L96" s="2">
        <v>15</v>
      </c>
      <c r="M96" s="2">
        <f t="shared" si="3"/>
        <v>6</v>
      </c>
    </row>
    <row r="97" spans="1:13" ht="89.25" hidden="1" customHeight="1" x14ac:dyDescent="0.25">
      <c r="A97" s="3">
        <v>1293</v>
      </c>
      <c r="B97" s="4">
        <v>45891</v>
      </c>
      <c r="C97" s="3" t="s">
        <v>37</v>
      </c>
      <c r="D97" s="3" t="s">
        <v>318</v>
      </c>
      <c r="E97" s="3" t="s">
        <v>39</v>
      </c>
      <c r="F97" s="3" t="s">
        <v>319</v>
      </c>
      <c r="G97" s="4">
        <v>45912</v>
      </c>
      <c r="H97" s="3" t="s">
        <v>320</v>
      </c>
      <c r="I97" s="7" t="s">
        <v>15</v>
      </c>
      <c r="J97" s="3" t="s">
        <v>131</v>
      </c>
      <c r="K97" s="5">
        <v>15</v>
      </c>
      <c r="L97" s="2">
        <v>15</v>
      </c>
      <c r="M97" s="2">
        <f t="shared" si="3"/>
        <v>0</v>
      </c>
    </row>
    <row r="98" spans="1:13" ht="44.25" hidden="1" customHeight="1" x14ac:dyDescent="0.25">
      <c r="A98" s="3">
        <v>1292</v>
      </c>
      <c r="B98" s="4">
        <v>45890</v>
      </c>
      <c r="C98" s="3" t="s">
        <v>42</v>
      </c>
      <c r="D98" s="3" t="s">
        <v>321</v>
      </c>
      <c r="E98" s="3" t="s">
        <v>19</v>
      </c>
      <c r="F98" s="3" t="s">
        <v>322</v>
      </c>
      <c r="G98" s="4">
        <v>45908</v>
      </c>
      <c r="H98" s="3" t="s">
        <v>323</v>
      </c>
      <c r="I98" s="7" t="s">
        <v>15</v>
      </c>
      <c r="J98" s="3" t="s">
        <v>296</v>
      </c>
      <c r="K98" s="5">
        <f t="shared" si="2"/>
        <v>13</v>
      </c>
      <c r="L98" s="2">
        <v>15</v>
      </c>
      <c r="M98" s="2">
        <f t="shared" si="3"/>
        <v>2</v>
      </c>
    </row>
    <row r="99" spans="1:13" ht="44.25" hidden="1" customHeight="1" x14ac:dyDescent="0.25">
      <c r="A99" s="3">
        <v>1291</v>
      </c>
      <c r="B99" s="4">
        <v>45884</v>
      </c>
      <c r="C99" s="3" t="s">
        <v>42</v>
      </c>
      <c r="D99" s="3" t="s">
        <v>324</v>
      </c>
      <c r="E99" s="3" t="s">
        <v>325</v>
      </c>
      <c r="F99" s="3" t="s">
        <v>326</v>
      </c>
      <c r="G99" s="4">
        <v>45891</v>
      </c>
      <c r="H99" s="3" t="s">
        <v>327</v>
      </c>
      <c r="I99" s="7" t="s">
        <v>15</v>
      </c>
      <c r="J99" s="3" t="s">
        <v>328</v>
      </c>
      <c r="K99" s="5">
        <f t="shared" si="2"/>
        <v>6</v>
      </c>
      <c r="L99" s="2">
        <v>15</v>
      </c>
      <c r="M99" s="2">
        <f t="shared" si="3"/>
        <v>9</v>
      </c>
    </row>
    <row r="100" spans="1:13" ht="44.25" hidden="1" customHeight="1" x14ac:dyDescent="0.25">
      <c r="A100" s="3">
        <v>1290</v>
      </c>
      <c r="B100" s="4">
        <v>45875</v>
      </c>
      <c r="C100" s="3" t="s">
        <v>42</v>
      </c>
      <c r="D100" s="3" t="s">
        <v>329</v>
      </c>
      <c r="E100" s="3" t="s">
        <v>108</v>
      </c>
      <c r="F100" s="3" t="s">
        <v>330</v>
      </c>
      <c r="G100" s="4">
        <v>45881</v>
      </c>
      <c r="H100" s="3" t="s">
        <v>331</v>
      </c>
      <c r="I100" s="7" t="s">
        <v>15</v>
      </c>
      <c r="J100" s="3" t="s">
        <v>296</v>
      </c>
      <c r="K100" s="5">
        <f t="shared" si="2"/>
        <v>5</v>
      </c>
      <c r="L100" s="2">
        <v>15</v>
      </c>
      <c r="M100" s="2">
        <f t="shared" si="3"/>
        <v>10</v>
      </c>
    </row>
    <row r="101" spans="1:13" ht="44.25" hidden="1" customHeight="1" x14ac:dyDescent="0.25">
      <c r="A101" s="3">
        <v>1289</v>
      </c>
      <c r="B101" s="4">
        <v>45873</v>
      </c>
      <c r="C101" s="3" t="s">
        <v>42</v>
      </c>
      <c r="D101" s="3" t="s">
        <v>332</v>
      </c>
      <c r="E101" s="3" t="s">
        <v>19</v>
      </c>
      <c r="F101" s="3" t="s">
        <v>333</v>
      </c>
      <c r="G101" s="4">
        <v>45881</v>
      </c>
      <c r="H101" s="3" t="s">
        <v>334</v>
      </c>
      <c r="I101" s="7" t="s">
        <v>15</v>
      </c>
      <c r="J101" s="3" t="s">
        <v>16</v>
      </c>
      <c r="K101" s="5">
        <f t="shared" si="2"/>
        <v>7</v>
      </c>
      <c r="L101" s="2">
        <v>15</v>
      </c>
      <c r="M101" s="2">
        <f t="shared" si="3"/>
        <v>8</v>
      </c>
    </row>
    <row r="102" spans="1:13" ht="44.25" hidden="1" customHeight="1" x14ac:dyDescent="0.25">
      <c r="A102" s="3">
        <v>1288</v>
      </c>
      <c r="B102" s="4">
        <v>45871</v>
      </c>
      <c r="C102" s="3" t="s">
        <v>42</v>
      </c>
      <c r="D102" s="3" t="s">
        <v>335</v>
      </c>
      <c r="E102" s="3" t="s">
        <v>29</v>
      </c>
      <c r="F102" s="3" t="s">
        <v>336</v>
      </c>
      <c r="G102" s="4">
        <v>45881</v>
      </c>
      <c r="H102" s="3" t="s">
        <v>337</v>
      </c>
      <c r="I102" s="7" t="s">
        <v>15</v>
      </c>
      <c r="J102" s="3" t="s">
        <v>32</v>
      </c>
      <c r="K102" s="5">
        <f t="shared" si="2"/>
        <v>7</v>
      </c>
      <c r="L102" s="2">
        <v>15</v>
      </c>
      <c r="M102" s="2">
        <f t="shared" si="3"/>
        <v>8</v>
      </c>
    </row>
    <row r="103" spans="1:13" ht="44.25" hidden="1" customHeight="1" x14ac:dyDescent="0.25">
      <c r="A103" s="3">
        <v>1287</v>
      </c>
      <c r="B103" s="4">
        <v>45869</v>
      </c>
      <c r="C103" s="3" t="s">
        <v>42</v>
      </c>
      <c r="D103" s="3" t="s">
        <v>338</v>
      </c>
      <c r="E103" s="3" t="s">
        <v>19</v>
      </c>
      <c r="F103" s="3" t="s">
        <v>339</v>
      </c>
      <c r="G103" s="4">
        <v>45877</v>
      </c>
      <c r="H103" s="3" t="s">
        <v>340</v>
      </c>
      <c r="I103" s="7" t="s">
        <v>15</v>
      </c>
      <c r="J103" s="3" t="s">
        <v>16</v>
      </c>
      <c r="K103" s="5">
        <f t="shared" si="2"/>
        <v>7</v>
      </c>
      <c r="L103" s="2">
        <v>15</v>
      </c>
      <c r="M103" s="2">
        <f t="shared" si="3"/>
        <v>8</v>
      </c>
    </row>
    <row r="104" spans="1:13" ht="44.25" customHeight="1" x14ac:dyDescent="0.25">
      <c r="A104" s="3">
        <v>1286</v>
      </c>
      <c r="B104" s="4">
        <v>45865</v>
      </c>
      <c r="C104" s="3" t="s">
        <v>10</v>
      </c>
      <c r="D104" s="3" t="s">
        <v>341</v>
      </c>
      <c r="E104" s="3" t="s">
        <v>19</v>
      </c>
      <c r="F104" s="3" t="s">
        <v>342</v>
      </c>
      <c r="G104" s="4">
        <v>45868</v>
      </c>
      <c r="H104" s="3" t="s">
        <v>343</v>
      </c>
      <c r="I104" s="7" t="s">
        <v>15</v>
      </c>
      <c r="J104" s="3" t="s">
        <v>16</v>
      </c>
      <c r="K104" s="5">
        <f t="shared" si="2"/>
        <v>3</v>
      </c>
      <c r="L104" s="2">
        <v>15</v>
      </c>
      <c r="M104" s="2">
        <f t="shared" si="3"/>
        <v>12</v>
      </c>
    </row>
    <row r="105" spans="1:13" ht="44.25" hidden="1" customHeight="1" x14ac:dyDescent="0.25">
      <c r="A105" s="3">
        <v>1285</v>
      </c>
      <c r="B105" s="4">
        <v>45865</v>
      </c>
      <c r="C105" s="3" t="s">
        <v>42</v>
      </c>
      <c r="D105" s="3" t="s">
        <v>344</v>
      </c>
      <c r="E105" s="3" t="s">
        <v>12</v>
      </c>
      <c r="F105" s="3" t="s">
        <v>345</v>
      </c>
      <c r="G105" s="4">
        <v>45868</v>
      </c>
      <c r="H105" s="3" t="s">
        <v>346</v>
      </c>
      <c r="I105" s="7" t="s">
        <v>15</v>
      </c>
      <c r="J105" s="3" t="s">
        <v>16</v>
      </c>
      <c r="K105" s="5">
        <f t="shared" si="2"/>
        <v>3</v>
      </c>
      <c r="L105" s="2">
        <v>15</v>
      </c>
      <c r="M105" s="2">
        <f t="shared" si="3"/>
        <v>12</v>
      </c>
    </row>
    <row r="106" spans="1:13" ht="44.25" hidden="1" customHeight="1" x14ac:dyDescent="0.25">
      <c r="A106" s="3">
        <v>1284</v>
      </c>
      <c r="B106" s="4">
        <v>45864</v>
      </c>
      <c r="C106" s="3" t="s">
        <v>42</v>
      </c>
      <c r="D106" s="3" t="s">
        <v>347</v>
      </c>
      <c r="E106" s="3" t="s">
        <v>39</v>
      </c>
      <c r="F106" s="3" t="s">
        <v>348</v>
      </c>
      <c r="G106" s="4">
        <v>45867</v>
      </c>
      <c r="H106" s="3" t="s">
        <v>349</v>
      </c>
      <c r="I106" s="7" t="s">
        <v>15</v>
      </c>
      <c r="J106" s="3" t="s">
        <v>16</v>
      </c>
      <c r="K106" s="5">
        <f t="shared" si="2"/>
        <v>2</v>
      </c>
      <c r="L106" s="2">
        <v>15</v>
      </c>
      <c r="M106" s="2">
        <f t="shared" si="3"/>
        <v>13</v>
      </c>
    </row>
    <row r="107" spans="1:13" ht="44.25" hidden="1" customHeight="1" x14ac:dyDescent="0.25">
      <c r="A107" s="3">
        <v>1283</v>
      </c>
      <c r="B107" s="4">
        <v>45863</v>
      </c>
      <c r="C107" s="3" t="s">
        <v>42</v>
      </c>
      <c r="D107" s="3" t="s">
        <v>261</v>
      </c>
      <c r="E107" s="3" t="s">
        <v>350</v>
      </c>
      <c r="F107" s="3" t="s">
        <v>351</v>
      </c>
      <c r="G107" s="4">
        <v>45867</v>
      </c>
      <c r="H107" s="3" t="s">
        <v>352</v>
      </c>
      <c r="I107" s="7" t="s">
        <v>15</v>
      </c>
      <c r="J107" s="3" t="s">
        <v>16</v>
      </c>
      <c r="K107" s="5">
        <f t="shared" si="2"/>
        <v>3</v>
      </c>
      <c r="L107" s="2">
        <v>15</v>
      </c>
      <c r="M107" s="2">
        <f t="shared" si="3"/>
        <v>12</v>
      </c>
    </row>
    <row r="108" spans="1:13" ht="44.25" hidden="1" customHeight="1" x14ac:dyDescent="0.25">
      <c r="A108" s="3">
        <v>1282</v>
      </c>
      <c r="B108" s="4">
        <v>45862</v>
      </c>
      <c r="C108" s="3" t="s">
        <v>27</v>
      </c>
      <c r="D108" s="3" t="s">
        <v>353</v>
      </c>
      <c r="E108" s="3" t="s">
        <v>311</v>
      </c>
      <c r="F108" s="3" t="s">
        <v>354</v>
      </c>
      <c r="G108" s="4">
        <v>45881</v>
      </c>
      <c r="H108" s="3" t="s">
        <v>355</v>
      </c>
      <c r="I108" s="7" t="s">
        <v>15</v>
      </c>
      <c r="J108" s="3" t="s">
        <v>314</v>
      </c>
      <c r="K108" s="5">
        <f t="shared" si="2"/>
        <v>14</v>
      </c>
      <c r="L108" s="2">
        <v>15</v>
      </c>
      <c r="M108" s="2">
        <f t="shared" si="3"/>
        <v>1</v>
      </c>
    </row>
    <row r="109" spans="1:13" ht="44.25" hidden="1" customHeight="1" x14ac:dyDescent="0.25">
      <c r="A109" s="3">
        <v>1281</v>
      </c>
      <c r="B109" s="4">
        <v>45862</v>
      </c>
      <c r="C109" s="3" t="s">
        <v>27</v>
      </c>
      <c r="D109" s="3" t="s">
        <v>356</v>
      </c>
      <c r="E109" s="3" t="s">
        <v>19</v>
      </c>
      <c r="F109" s="3" t="s">
        <v>357</v>
      </c>
      <c r="G109" s="4">
        <v>45868</v>
      </c>
      <c r="H109" s="3" t="s">
        <v>358</v>
      </c>
      <c r="I109" s="7" t="s">
        <v>15</v>
      </c>
      <c r="J109" s="3" t="s">
        <v>36</v>
      </c>
      <c r="K109" s="5">
        <f t="shared" si="2"/>
        <v>5</v>
      </c>
      <c r="L109" s="2">
        <v>15</v>
      </c>
      <c r="M109" s="2">
        <f t="shared" si="3"/>
        <v>10</v>
      </c>
    </row>
    <row r="110" spans="1:13" ht="44.25" hidden="1" customHeight="1" x14ac:dyDescent="0.25">
      <c r="A110" s="3">
        <v>1280</v>
      </c>
      <c r="B110" s="4">
        <v>45858</v>
      </c>
      <c r="C110" s="3" t="s">
        <v>42</v>
      </c>
      <c r="D110" s="3" t="s">
        <v>359</v>
      </c>
      <c r="E110" s="3" t="s">
        <v>360</v>
      </c>
      <c r="F110" s="3" t="s">
        <v>361</v>
      </c>
      <c r="G110" s="4">
        <v>45867</v>
      </c>
      <c r="H110" s="3" t="s">
        <v>362</v>
      </c>
      <c r="I110" s="7" t="s">
        <v>15</v>
      </c>
      <c r="J110" s="3" t="s">
        <v>72</v>
      </c>
      <c r="K110" s="5">
        <f t="shared" si="2"/>
        <v>7</v>
      </c>
      <c r="L110" s="2">
        <v>15</v>
      </c>
      <c r="M110" s="2">
        <f t="shared" si="3"/>
        <v>8</v>
      </c>
    </row>
    <row r="111" spans="1:13" ht="44.25" customHeight="1" x14ac:dyDescent="0.25">
      <c r="A111" s="3">
        <v>1279</v>
      </c>
      <c r="B111" s="4">
        <v>45858</v>
      </c>
      <c r="C111" s="3" t="s">
        <v>10</v>
      </c>
      <c r="D111" s="3" t="s">
        <v>363</v>
      </c>
      <c r="E111" s="3" t="s">
        <v>19</v>
      </c>
      <c r="F111" s="3" t="s">
        <v>364</v>
      </c>
      <c r="G111" s="4">
        <v>45863</v>
      </c>
      <c r="H111" s="3" t="s">
        <v>365</v>
      </c>
      <c r="I111" s="7" t="s">
        <v>15</v>
      </c>
      <c r="J111" s="3" t="s">
        <v>16</v>
      </c>
      <c r="K111" s="5">
        <f t="shared" si="2"/>
        <v>5</v>
      </c>
      <c r="L111" s="2">
        <v>15</v>
      </c>
      <c r="M111" s="2">
        <f t="shared" si="3"/>
        <v>10</v>
      </c>
    </row>
    <row r="112" spans="1:13" ht="44.25" hidden="1" customHeight="1" x14ac:dyDescent="0.25">
      <c r="A112" s="3">
        <v>1278</v>
      </c>
      <c r="B112" s="4">
        <v>45856</v>
      </c>
      <c r="C112" s="3" t="s">
        <v>42</v>
      </c>
      <c r="D112" s="3" t="s">
        <v>366</v>
      </c>
      <c r="E112" s="3" t="s">
        <v>108</v>
      </c>
      <c r="F112" s="3" t="s">
        <v>367</v>
      </c>
      <c r="G112" s="4">
        <v>45867</v>
      </c>
      <c r="H112" s="3" t="s">
        <v>368</v>
      </c>
      <c r="I112" s="7" t="s">
        <v>15</v>
      </c>
      <c r="J112" s="3" t="s">
        <v>296</v>
      </c>
      <c r="K112" s="5">
        <f t="shared" si="2"/>
        <v>8</v>
      </c>
      <c r="L112" s="2">
        <v>15</v>
      </c>
      <c r="M112" s="2">
        <f t="shared" si="3"/>
        <v>7</v>
      </c>
    </row>
    <row r="113" spans="1:13" ht="123" hidden="1" customHeight="1" x14ac:dyDescent="0.25">
      <c r="A113" s="3">
        <v>1277</v>
      </c>
      <c r="B113" s="4">
        <v>45856</v>
      </c>
      <c r="C113" s="3" t="s">
        <v>42</v>
      </c>
      <c r="D113" s="3" t="s">
        <v>369</v>
      </c>
      <c r="E113" s="3" t="s">
        <v>204</v>
      </c>
      <c r="F113" s="3" t="s">
        <v>370</v>
      </c>
      <c r="G113" s="4">
        <v>45880</v>
      </c>
      <c r="H113" s="3" t="s">
        <v>371</v>
      </c>
      <c r="I113" s="7" t="s">
        <v>15</v>
      </c>
      <c r="J113" s="3" t="s">
        <v>72</v>
      </c>
      <c r="K113" s="5">
        <f t="shared" si="2"/>
        <v>17</v>
      </c>
      <c r="L113" s="2">
        <v>15</v>
      </c>
      <c r="M113" s="2">
        <f t="shared" si="3"/>
        <v>-2</v>
      </c>
    </row>
    <row r="114" spans="1:13" ht="44.25" hidden="1" customHeight="1" x14ac:dyDescent="0.25">
      <c r="A114" s="3">
        <v>1276</v>
      </c>
      <c r="B114" s="4">
        <v>45855</v>
      </c>
      <c r="C114" s="3" t="s">
        <v>37</v>
      </c>
      <c r="D114" s="3" t="s">
        <v>372</v>
      </c>
      <c r="E114" s="3" t="s">
        <v>19</v>
      </c>
      <c r="F114" s="3" t="s">
        <v>373</v>
      </c>
      <c r="G114" s="4">
        <v>45862</v>
      </c>
      <c r="H114" s="3" t="s">
        <v>374</v>
      </c>
      <c r="I114" s="7" t="s">
        <v>15</v>
      </c>
      <c r="J114" s="3" t="s">
        <v>36</v>
      </c>
      <c r="K114" s="5">
        <f t="shared" si="2"/>
        <v>6</v>
      </c>
      <c r="L114" s="2">
        <v>15</v>
      </c>
      <c r="M114" s="2">
        <f t="shared" si="3"/>
        <v>9</v>
      </c>
    </row>
    <row r="115" spans="1:13" ht="44.25" hidden="1" customHeight="1" x14ac:dyDescent="0.25">
      <c r="A115" s="3">
        <v>1275</v>
      </c>
      <c r="B115" s="4">
        <v>45855</v>
      </c>
      <c r="C115" s="3" t="s">
        <v>27</v>
      </c>
      <c r="D115" s="3" t="s">
        <v>372</v>
      </c>
      <c r="E115" s="3" t="s">
        <v>19</v>
      </c>
      <c r="F115" s="3" t="s">
        <v>375</v>
      </c>
      <c r="G115" s="4">
        <v>45862</v>
      </c>
      <c r="H115" s="3" t="s">
        <v>376</v>
      </c>
      <c r="I115" s="7" t="s">
        <v>15</v>
      </c>
      <c r="J115" s="3" t="s">
        <v>36</v>
      </c>
      <c r="K115" s="5">
        <f t="shared" si="2"/>
        <v>6</v>
      </c>
      <c r="L115" s="2">
        <v>15</v>
      </c>
      <c r="M115" s="2">
        <f t="shared" si="3"/>
        <v>9</v>
      </c>
    </row>
    <row r="116" spans="1:13" ht="44.25" customHeight="1" x14ac:dyDescent="0.25">
      <c r="A116" s="3">
        <v>1274</v>
      </c>
      <c r="B116" s="4">
        <v>45855</v>
      </c>
      <c r="C116" s="3" t="s">
        <v>10</v>
      </c>
      <c r="D116" s="3" t="s">
        <v>377</v>
      </c>
      <c r="E116" s="3" t="s">
        <v>69</v>
      </c>
      <c r="F116" s="3" t="s">
        <v>378</v>
      </c>
      <c r="G116" s="4">
        <v>45866</v>
      </c>
      <c r="H116" s="3" t="s">
        <v>379</v>
      </c>
      <c r="I116" s="7" t="s">
        <v>15</v>
      </c>
      <c r="J116" s="3" t="s">
        <v>296</v>
      </c>
      <c r="K116" s="5">
        <f t="shared" si="2"/>
        <v>8</v>
      </c>
      <c r="L116" s="2">
        <v>15</v>
      </c>
      <c r="M116" s="2">
        <f t="shared" si="3"/>
        <v>7</v>
      </c>
    </row>
    <row r="117" spans="1:13" ht="44.25" customHeight="1" x14ac:dyDescent="0.25">
      <c r="A117" s="3">
        <v>1273</v>
      </c>
      <c r="B117" s="4">
        <v>45854</v>
      </c>
      <c r="C117" s="3" t="s">
        <v>10</v>
      </c>
      <c r="D117" s="3" t="s">
        <v>380</v>
      </c>
      <c r="E117" s="3" t="s">
        <v>381</v>
      </c>
      <c r="F117" s="3" t="s">
        <v>382</v>
      </c>
      <c r="G117" s="4">
        <v>45855</v>
      </c>
      <c r="H117" s="3" t="s">
        <v>383</v>
      </c>
      <c r="I117" s="7" t="s">
        <v>15</v>
      </c>
      <c r="J117" s="3" t="s">
        <v>16</v>
      </c>
      <c r="K117" s="5">
        <f t="shared" si="2"/>
        <v>2</v>
      </c>
      <c r="L117" s="2">
        <v>15</v>
      </c>
      <c r="M117" s="2">
        <f t="shared" si="3"/>
        <v>13</v>
      </c>
    </row>
    <row r="118" spans="1:13" ht="44.25" hidden="1" customHeight="1" x14ac:dyDescent="0.25">
      <c r="A118" s="3">
        <v>1272</v>
      </c>
      <c r="B118" s="4">
        <v>45852</v>
      </c>
      <c r="C118" s="3" t="s">
        <v>17</v>
      </c>
      <c r="D118" s="3" t="s">
        <v>384</v>
      </c>
      <c r="E118" s="3" t="s">
        <v>385</v>
      </c>
      <c r="F118" s="3" t="s">
        <v>386</v>
      </c>
      <c r="G118" s="4">
        <v>45855</v>
      </c>
      <c r="H118" s="3" t="s">
        <v>387</v>
      </c>
      <c r="I118" s="7" t="s">
        <v>15</v>
      </c>
      <c r="J118" s="3" t="s">
        <v>296</v>
      </c>
      <c r="K118" s="5">
        <f t="shared" si="2"/>
        <v>4</v>
      </c>
      <c r="L118" s="2">
        <v>15</v>
      </c>
      <c r="M118" s="2">
        <f t="shared" si="3"/>
        <v>11</v>
      </c>
    </row>
    <row r="119" spans="1:13" ht="44.25" hidden="1" customHeight="1" x14ac:dyDescent="0.25">
      <c r="A119" s="3">
        <v>1271</v>
      </c>
      <c r="B119" s="4">
        <v>45852</v>
      </c>
      <c r="C119" s="3" t="s">
        <v>17</v>
      </c>
      <c r="D119" s="3" t="s">
        <v>388</v>
      </c>
      <c r="E119" s="3" t="s">
        <v>19</v>
      </c>
      <c r="F119" s="3" t="s">
        <v>389</v>
      </c>
      <c r="G119" s="4">
        <v>45854</v>
      </c>
      <c r="H119" s="3" t="s">
        <v>390</v>
      </c>
      <c r="I119" s="7" t="s">
        <v>15</v>
      </c>
      <c r="J119" s="3" t="s">
        <v>16</v>
      </c>
      <c r="K119" s="5">
        <f t="shared" si="2"/>
        <v>3</v>
      </c>
      <c r="L119" s="2">
        <v>15</v>
      </c>
      <c r="M119" s="2">
        <f t="shared" si="3"/>
        <v>12</v>
      </c>
    </row>
    <row r="120" spans="1:13" ht="44.25" hidden="1" customHeight="1" x14ac:dyDescent="0.25">
      <c r="A120" s="3">
        <v>1270</v>
      </c>
      <c r="B120" s="4">
        <v>45852</v>
      </c>
      <c r="C120" s="3" t="s">
        <v>27</v>
      </c>
      <c r="D120" s="3" t="s">
        <v>391</v>
      </c>
      <c r="E120" s="3" t="s">
        <v>12</v>
      </c>
      <c r="F120" s="3" t="s">
        <v>392</v>
      </c>
      <c r="G120" s="4">
        <v>45856</v>
      </c>
      <c r="H120" s="3" t="s">
        <v>393</v>
      </c>
      <c r="I120" s="7" t="s">
        <v>15</v>
      </c>
      <c r="J120" s="3" t="s">
        <v>36</v>
      </c>
      <c r="K120" s="5">
        <f t="shared" si="2"/>
        <v>5</v>
      </c>
      <c r="L120" s="2">
        <v>15</v>
      </c>
      <c r="M120" s="2">
        <f t="shared" si="3"/>
        <v>10</v>
      </c>
    </row>
    <row r="121" spans="1:13" ht="44.25" hidden="1" customHeight="1" x14ac:dyDescent="0.25">
      <c r="A121" s="3">
        <v>1269</v>
      </c>
      <c r="B121" s="4">
        <v>45849</v>
      </c>
      <c r="C121" s="3" t="s">
        <v>42</v>
      </c>
      <c r="D121" s="3" t="s">
        <v>394</v>
      </c>
      <c r="E121" s="3" t="s">
        <v>69</v>
      </c>
      <c r="F121" s="3" t="s">
        <v>395</v>
      </c>
      <c r="G121" s="4">
        <v>45855</v>
      </c>
      <c r="H121" s="3" t="s">
        <v>396</v>
      </c>
      <c r="I121" s="7" t="s">
        <v>15</v>
      </c>
      <c r="J121" s="3" t="s">
        <v>296</v>
      </c>
      <c r="K121" s="5">
        <f t="shared" si="2"/>
        <v>5</v>
      </c>
      <c r="L121" s="2">
        <v>15</v>
      </c>
      <c r="M121" s="2">
        <f t="shared" si="3"/>
        <v>10</v>
      </c>
    </row>
    <row r="122" spans="1:13" ht="44.25" hidden="1" customHeight="1" x14ac:dyDescent="0.25">
      <c r="A122" s="3">
        <v>1268</v>
      </c>
      <c r="B122" s="4">
        <v>45847</v>
      </c>
      <c r="C122" s="3" t="s">
        <v>27</v>
      </c>
      <c r="D122" s="3" t="s">
        <v>397</v>
      </c>
      <c r="E122" s="3" t="s">
        <v>29</v>
      </c>
      <c r="F122" s="3" t="s">
        <v>398</v>
      </c>
      <c r="G122" s="4">
        <v>45862</v>
      </c>
      <c r="H122" s="3" t="s">
        <v>399</v>
      </c>
      <c r="I122" s="7" t="s">
        <v>15</v>
      </c>
      <c r="J122" s="3" t="s">
        <v>32</v>
      </c>
      <c r="K122" s="5">
        <f t="shared" si="2"/>
        <v>12</v>
      </c>
      <c r="L122" s="2">
        <v>15</v>
      </c>
      <c r="M122" s="2">
        <f t="shared" si="3"/>
        <v>3</v>
      </c>
    </row>
    <row r="123" spans="1:13" ht="44.25" hidden="1" customHeight="1" x14ac:dyDescent="0.25">
      <c r="A123" s="3">
        <v>1267</v>
      </c>
      <c r="B123" s="4">
        <v>45843</v>
      </c>
      <c r="C123" s="3" t="s">
        <v>42</v>
      </c>
      <c r="D123" s="3" t="s">
        <v>400</v>
      </c>
      <c r="E123" s="3" t="s">
        <v>401</v>
      </c>
      <c r="F123" s="3" t="s">
        <v>402</v>
      </c>
      <c r="G123" s="4">
        <v>45852</v>
      </c>
      <c r="H123" s="3" t="s">
        <v>403</v>
      </c>
      <c r="I123" s="7" t="s">
        <v>15</v>
      </c>
      <c r="J123" s="3" t="s">
        <v>16</v>
      </c>
      <c r="K123" s="5">
        <f t="shared" si="2"/>
        <v>6</v>
      </c>
      <c r="L123" s="2">
        <v>15</v>
      </c>
      <c r="M123" s="2">
        <f t="shared" si="3"/>
        <v>9</v>
      </c>
    </row>
    <row r="124" spans="1:13" ht="44.25" hidden="1" customHeight="1" x14ac:dyDescent="0.25">
      <c r="A124" s="3">
        <v>1266</v>
      </c>
      <c r="B124" s="4">
        <v>45842</v>
      </c>
      <c r="C124" s="3" t="s">
        <v>42</v>
      </c>
      <c r="D124" s="3" t="s">
        <v>404</v>
      </c>
      <c r="E124" s="3" t="s">
        <v>405</v>
      </c>
      <c r="F124" s="3" t="s">
        <v>406</v>
      </c>
      <c r="G124" s="4">
        <v>45855</v>
      </c>
      <c r="H124" s="3" t="s">
        <v>407</v>
      </c>
      <c r="I124" s="7" t="s">
        <v>15</v>
      </c>
      <c r="J124" s="3" t="s">
        <v>296</v>
      </c>
      <c r="K124" s="5">
        <f t="shared" si="2"/>
        <v>10</v>
      </c>
      <c r="L124" s="2">
        <v>15</v>
      </c>
      <c r="M124" s="2">
        <f t="shared" si="3"/>
        <v>5</v>
      </c>
    </row>
    <row r="125" spans="1:13" ht="83.25" hidden="1" customHeight="1" x14ac:dyDescent="0.25">
      <c r="A125" s="3">
        <v>1265</v>
      </c>
      <c r="B125" s="4">
        <v>45841</v>
      </c>
      <c r="C125" s="3" t="s">
        <v>42</v>
      </c>
      <c r="D125" s="3" t="s">
        <v>408</v>
      </c>
      <c r="E125" s="3" t="s">
        <v>69</v>
      </c>
      <c r="F125" s="3" t="s">
        <v>409</v>
      </c>
      <c r="G125" s="4">
        <v>45855</v>
      </c>
      <c r="H125" s="3" t="s">
        <v>410</v>
      </c>
      <c r="I125" s="7" t="s">
        <v>15</v>
      </c>
      <c r="J125" s="3" t="s">
        <v>296</v>
      </c>
      <c r="K125" s="5">
        <f t="shared" si="2"/>
        <v>11</v>
      </c>
      <c r="L125" s="2">
        <v>15</v>
      </c>
      <c r="M125" s="2">
        <f t="shared" si="3"/>
        <v>4</v>
      </c>
    </row>
    <row r="126" spans="1:13" ht="44.25" customHeight="1" x14ac:dyDescent="0.25">
      <c r="A126" s="3">
        <v>1264</v>
      </c>
      <c r="B126" s="4">
        <v>45840</v>
      </c>
      <c r="C126" s="3" t="s">
        <v>10</v>
      </c>
      <c r="D126" s="3" t="s">
        <v>411</v>
      </c>
      <c r="E126" s="3" t="s">
        <v>19</v>
      </c>
      <c r="F126" s="3" t="s">
        <v>412</v>
      </c>
      <c r="G126" s="4">
        <v>45842</v>
      </c>
      <c r="H126" s="3" t="s">
        <v>413</v>
      </c>
      <c r="I126" s="7" t="s">
        <v>15</v>
      </c>
      <c r="J126" s="3" t="s">
        <v>296</v>
      </c>
      <c r="K126" s="5">
        <f t="shared" si="2"/>
        <v>3</v>
      </c>
      <c r="L126" s="2">
        <v>15</v>
      </c>
      <c r="M126" s="2">
        <f t="shared" si="3"/>
        <v>12</v>
      </c>
    </row>
    <row r="127" spans="1:13" ht="44.25" hidden="1" customHeight="1" x14ac:dyDescent="0.25">
      <c r="A127" s="3">
        <v>1263</v>
      </c>
      <c r="B127" s="4">
        <v>45840</v>
      </c>
      <c r="C127" s="3" t="s">
        <v>42</v>
      </c>
      <c r="D127" s="3" t="s">
        <v>414</v>
      </c>
      <c r="E127" s="3" t="s">
        <v>19</v>
      </c>
      <c r="F127" s="3" t="s">
        <v>415</v>
      </c>
      <c r="G127" s="4">
        <v>45855</v>
      </c>
      <c r="H127" s="3" t="s">
        <v>416</v>
      </c>
      <c r="I127" s="7" t="s">
        <v>15</v>
      </c>
      <c r="J127" s="3" t="s">
        <v>296</v>
      </c>
      <c r="K127" s="5">
        <f t="shared" si="2"/>
        <v>12</v>
      </c>
      <c r="L127" s="2">
        <v>15</v>
      </c>
      <c r="M127" s="2">
        <f t="shared" si="3"/>
        <v>3</v>
      </c>
    </row>
    <row r="128" spans="1:13" ht="93.75" hidden="1" customHeight="1" x14ac:dyDescent="0.25">
      <c r="A128" s="3">
        <v>1262</v>
      </c>
      <c r="B128" s="4">
        <v>45840</v>
      </c>
      <c r="C128" s="3" t="s">
        <v>27</v>
      </c>
      <c r="D128" s="3" t="s">
        <v>417</v>
      </c>
      <c r="E128" s="3" t="s">
        <v>418</v>
      </c>
      <c r="F128" s="3" t="s">
        <v>419</v>
      </c>
      <c r="G128" s="4">
        <v>45859</v>
      </c>
      <c r="H128" s="3" t="s">
        <v>420</v>
      </c>
      <c r="I128" s="7" t="s">
        <v>15</v>
      </c>
      <c r="J128" s="3" t="s">
        <v>32</v>
      </c>
      <c r="K128" s="5">
        <f t="shared" si="2"/>
        <v>14</v>
      </c>
      <c r="L128" s="2">
        <v>15</v>
      </c>
      <c r="M128" s="2">
        <f t="shared" si="3"/>
        <v>1</v>
      </c>
    </row>
    <row r="129" spans="1:13" ht="44.25" hidden="1" customHeight="1" x14ac:dyDescent="0.25">
      <c r="A129" s="3">
        <v>1261</v>
      </c>
      <c r="B129" s="4">
        <v>45840</v>
      </c>
      <c r="C129" s="3" t="s">
        <v>27</v>
      </c>
      <c r="D129" s="3" t="s">
        <v>421</v>
      </c>
      <c r="E129" s="3" t="s">
        <v>19</v>
      </c>
      <c r="F129" s="3" t="s">
        <v>422</v>
      </c>
      <c r="G129" s="4">
        <v>45852</v>
      </c>
      <c r="H129" s="3" t="s">
        <v>423</v>
      </c>
      <c r="I129" s="7" t="s">
        <v>15</v>
      </c>
      <c r="J129" s="3" t="s">
        <v>16</v>
      </c>
      <c r="K129" s="5">
        <f t="shared" si="2"/>
        <v>9</v>
      </c>
      <c r="L129" s="2">
        <v>15</v>
      </c>
      <c r="M129" s="2">
        <f t="shared" si="3"/>
        <v>6</v>
      </c>
    </row>
    <row r="130" spans="1:13" ht="137.25" hidden="1" customHeight="1" x14ac:dyDescent="0.25">
      <c r="A130" s="3">
        <v>1260</v>
      </c>
      <c r="B130" s="4">
        <v>45840</v>
      </c>
      <c r="C130" s="3" t="s">
        <v>42</v>
      </c>
      <c r="D130" s="3" t="s">
        <v>424</v>
      </c>
      <c r="E130" s="3" t="s">
        <v>19</v>
      </c>
      <c r="F130" s="3" t="s">
        <v>425</v>
      </c>
      <c r="G130" s="4">
        <v>45866</v>
      </c>
      <c r="H130" s="3" t="s">
        <v>426</v>
      </c>
      <c r="I130" s="7" t="s">
        <v>15</v>
      </c>
      <c r="J130" s="3" t="s">
        <v>16</v>
      </c>
      <c r="K130" s="5">
        <f t="shared" si="2"/>
        <v>19</v>
      </c>
      <c r="L130" s="2">
        <v>15</v>
      </c>
      <c r="M130" s="2">
        <f t="shared" si="3"/>
        <v>-4</v>
      </c>
    </row>
  </sheetData>
  <autoFilter ref="A2:M130" xr:uid="{96883A41-CA6F-4212-A3B7-7B10B970DDF5}">
    <filterColumn colId="2">
      <filters>
        <filter val="Felicitaciones"/>
      </filters>
    </filterColumn>
  </autoFilter>
  <pageMargins left="0.75" right="0.75" top="1" bottom="1" header="0.5" footer="0.5"/>
  <drawing r:id="rId1"/>
  <legacyDrawing r:id="rId2"/>
  <controls>
    <mc:AlternateContent xmlns:mc="http://schemas.openxmlformats.org/markup-compatibility/2006">
      <mc:Choice Requires="x14">
        <control shapeId="1025" r:id="rId3" name="Control 1">
          <controlPr defaultSize="0" r:id="rId4">
            <anchor moveWithCells="1">
              <from>
                <xdr:col>0</xdr:col>
                <xdr:colOff>0</xdr:colOff>
                <xdr:row>131</xdr:row>
                <xdr:rowOff>0</xdr:rowOff>
              </from>
              <to>
                <xdr:col>1</xdr:col>
                <xdr:colOff>285750</xdr:colOff>
                <xdr:row>132</xdr:row>
                <xdr:rowOff>19050</xdr:rowOff>
              </to>
            </anchor>
          </controlPr>
        </control>
      </mc:Choice>
      <mc:Fallback>
        <control shapeId="1025" r:id="rId3" name="Control 1"/>
      </mc:Fallback>
    </mc:AlternateContent>
    <mc:AlternateContent xmlns:mc="http://schemas.openxmlformats.org/markup-compatibility/2006">
      <mc:Choice Requires="x14">
        <control shapeId="1026" r:id="rId5" name="Control 2">
          <controlPr defaultSize="0" r:id="rId6">
            <anchor moveWithCells="1">
              <from>
                <xdr:col>0</xdr:col>
                <xdr:colOff>0</xdr:colOff>
                <xdr:row>131</xdr:row>
                <xdr:rowOff>0</xdr:rowOff>
              </from>
              <to>
                <xdr:col>1</xdr:col>
                <xdr:colOff>285750</xdr:colOff>
                <xdr:row>132</xdr:row>
                <xdr:rowOff>19050</xdr:rowOff>
              </to>
            </anchor>
          </controlPr>
        </control>
      </mc:Choice>
      <mc:Fallback>
        <control shapeId="1026" r:id="rId5" name="Control 2"/>
      </mc:Fallback>
    </mc:AlternateContent>
    <mc:AlternateContent xmlns:mc="http://schemas.openxmlformats.org/markup-compatibility/2006">
      <mc:Choice Requires="x14">
        <control shapeId="1027" r:id="rId7" name="Control 3">
          <controlPr defaultSize="0" r:id="rId8">
            <anchor moveWithCells="1">
              <from>
                <xdr:col>0</xdr:col>
                <xdr:colOff>0</xdr:colOff>
                <xdr:row>131</xdr:row>
                <xdr:rowOff>0</xdr:rowOff>
              </from>
              <to>
                <xdr:col>1</xdr:col>
                <xdr:colOff>285750</xdr:colOff>
                <xdr:row>132</xdr:row>
                <xdr:rowOff>19050</xdr:rowOff>
              </to>
            </anchor>
          </controlPr>
        </control>
      </mc:Choice>
      <mc:Fallback>
        <control shapeId="1027" r:id="rId7" name="Control 3"/>
      </mc:Fallback>
    </mc:AlternateContent>
    <mc:AlternateContent xmlns:mc="http://schemas.openxmlformats.org/markup-compatibility/2006">
      <mc:Choice Requires="x14">
        <control shapeId="1028" r:id="rId9" name="Control 4">
          <controlPr defaultSize="0" r:id="rId10">
            <anchor moveWithCells="1">
              <from>
                <xdr:col>0</xdr:col>
                <xdr:colOff>0</xdr:colOff>
                <xdr:row>131</xdr:row>
                <xdr:rowOff>0</xdr:rowOff>
              </from>
              <to>
                <xdr:col>1</xdr:col>
                <xdr:colOff>285750</xdr:colOff>
                <xdr:row>132</xdr:row>
                <xdr:rowOff>19050</xdr:rowOff>
              </to>
            </anchor>
          </controlPr>
        </control>
      </mc:Choice>
      <mc:Fallback>
        <control shapeId="1028" r:id="rId9" name="Control 4"/>
      </mc:Fallback>
    </mc:AlternateContent>
    <mc:AlternateContent xmlns:mc="http://schemas.openxmlformats.org/markup-compatibility/2006">
      <mc:Choice Requires="x14">
        <control shapeId="1029" r:id="rId11" name="Control 5">
          <controlPr defaultSize="0" r:id="rId12">
            <anchor moveWithCells="1">
              <from>
                <xdr:col>0</xdr:col>
                <xdr:colOff>0</xdr:colOff>
                <xdr:row>131</xdr:row>
                <xdr:rowOff>0</xdr:rowOff>
              </from>
              <to>
                <xdr:col>1</xdr:col>
                <xdr:colOff>285750</xdr:colOff>
                <xdr:row>132</xdr:row>
                <xdr:rowOff>19050</xdr:rowOff>
              </to>
            </anchor>
          </controlPr>
        </control>
      </mc:Choice>
      <mc:Fallback>
        <control shapeId="1029" r:id="rId11" name="Control 5"/>
      </mc:Fallback>
    </mc:AlternateContent>
    <mc:AlternateContent xmlns:mc="http://schemas.openxmlformats.org/markup-compatibility/2006">
      <mc:Choice Requires="x14">
        <control shapeId="1030" r:id="rId13" name="Control 6">
          <controlPr defaultSize="0" r:id="rId14">
            <anchor moveWithCells="1">
              <from>
                <xdr:col>0</xdr:col>
                <xdr:colOff>0</xdr:colOff>
                <xdr:row>131</xdr:row>
                <xdr:rowOff>0</xdr:rowOff>
              </from>
              <to>
                <xdr:col>1</xdr:col>
                <xdr:colOff>285750</xdr:colOff>
                <xdr:row>132</xdr:row>
                <xdr:rowOff>19050</xdr:rowOff>
              </to>
            </anchor>
          </controlPr>
        </control>
      </mc:Choice>
      <mc:Fallback>
        <control shapeId="1030" r:id="rId13" name="Control 6"/>
      </mc:Fallback>
    </mc:AlternateContent>
    <mc:AlternateContent xmlns:mc="http://schemas.openxmlformats.org/markup-compatibility/2006">
      <mc:Choice Requires="x14">
        <control shapeId="1031" r:id="rId15" name="Control 7">
          <controlPr defaultSize="0" r:id="rId16">
            <anchor moveWithCells="1">
              <from>
                <xdr:col>0</xdr:col>
                <xdr:colOff>0</xdr:colOff>
                <xdr:row>131</xdr:row>
                <xdr:rowOff>0</xdr:rowOff>
              </from>
              <to>
                <xdr:col>1</xdr:col>
                <xdr:colOff>285750</xdr:colOff>
                <xdr:row>132</xdr:row>
                <xdr:rowOff>19050</xdr:rowOff>
              </to>
            </anchor>
          </controlPr>
        </control>
      </mc:Choice>
      <mc:Fallback>
        <control shapeId="1031" r:id="rId15" name="Control 7"/>
      </mc:Fallback>
    </mc:AlternateContent>
    <mc:AlternateContent xmlns:mc="http://schemas.openxmlformats.org/markup-compatibility/2006">
      <mc:Choice Requires="x14">
        <control shapeId="1032" r:id="rId17" name="Control 8">
          <controlPr defaultSize="0" r:id="rId18">
            <anchor moveWithCells="1">
              <from>
                <xdr:col>0</xdr:col>
                <xdr:colOff>0</xdr:colOff>
                <xdr:row>131</xdr:row>
                <xdr:rowOff>0</xdr:rowOff>
              </from>
              <to>
                <xdr:col>1</xdr:col>
                <xdr:colOff>285750</xdr:colOff>
                <xdr:row>132</xdr:row>
                <xdr:rowOff>19050</xdr:rowOff>
              </to>
            </anchor>
          </controlPr>
        </control>
      </mc:Choice>
      <mc:Fallback>
        <control shapeId="1032" r:id="rId17" name="Control 8"/>
      </mc:Fallback>
    </mc:AlternateContent>
    <mc:AlternateContent xmlns:mc="http://schemas.openxmlformats.org/markup-compatibility/2006">
      <mc:Choice Requires="x14">
        <control shapeId="1033" r:id="rId19" name="Control 9">
          <controlPr defaultSize="0" r:id="rId20">
            <anchor moveWithCells="1">
              <from>
                <xdr:col>0</xdr:col>
                <xdr:colOff>0</xdr:colOff>
                <xdr:row>131</xdr:row>
                <xdr:rowOff>0</xdr:rowOff>
              </from>
              <to>
                <xdr:col>1</xdr:col>
                <xdr:colOff>285750</xdr:colOff>
                <xdr:row>132</xdr:row>
                <xdr:rowOff>19050</xdr:rowOff>
              </to>
            </anchor>
          </controlPr>
        </control>
      </mc:Choice>
      <mc:Fallback>
        <control shapeId="1033" r:id="rId19" name="Control 9"/>
      </mc:Fallback>
    </mc:AlternateContent>
    <mc:AlternateContent xmlns:mc="http://schemas.openxmlformats.org/markup-compatibility/2006">
      <mc:Choice Requires="x14">
        <control shapeId="1034" r:id="rId21" name="Control 10">
          <controlPr defaultSize="0" r:id="rId22">
            <anchor moveWithCells="1">
              <from>
                <xdr:col>0</xdr:col>
                <xdr:colOff>0</xdr:colOff>
                <xdr:row>131</xdr:row>
                <xdr:rowOff>0</xdr:rowOff>
              </from>
              <to>
                <xdr:col>1</xdr:col>
                <xdr:colOff>285750</xdr:colOff>
                <xdr:row>132</xdr:row>
                <xdr:rowOff>19050</xdr:rowOff>
              </to>
            </anchor>
          </controlPr>
        </control>
      </mc:Choice>
      <mc:Fallback>
        <control shapeId="1034" r:id="rId21" name="Control 10"/>
      </mc:Fallback>
    </mc:AlternateContent>
    <mc:AlternateContent xmlns:mc="http://schemas.openxmlformats.org/markup-compatibility/2006">
      <mc:Choice Requires="x14">
        <control shapeId="1035" r:id="rId23" name="Control 11">
          <controlPr defaultSize="0" r:id="rId24">
            <anchor moveWithCells="1">
              <from>
                <xdr:col>0</xdr:col>
                <xdr:colOff>0</xdr:colOff>
                <xdr:row>131</xdr:row>
                <xdr:rowOff>0</xdr:rowOff>
              </from>
              <to>
                <xdr:col>1</xdr:col>
                <xdr:colOff>285750</xdr:colOff>
                <xdr:row>132</xdr:row>
                <xdr:rowOff>19050</xdr:rowOff>
              </to>
            </anchor>
          </controlPr>
        </control>
      </mc:Choice>
      <mc:Fallback>
        <control shapeId="1035" r:id="rId23" name="Control 11"/>
      </mc:Fallback>
    </mc:AlternateContent>
    <mc:AlternateContent xmlns:mc="http://schemas.openxmlformats.org/markup-compatibility/2006">
      <mc:Choice Requires="x14">
        <control shapeId="1036" r:id="rId25" name="Control 12">
          <controlPr defaultSize="0" r:id="rId26">
            <anchor moveWithCells="1">
              <from>
                <xdr:col>0</xdr:col>
                <xdr:colOff>0</xdr:colOff>
                <xdr:row>131</xdr:row>
                <xdr:rowOff>0</xdr:rowOff>
              </from>
              <to>
                <xdr:col>1</xdr:col>
                <xdr:colOff>285750</xdr:colOff>
                <xdr:row>132</xdr:row>
                <xdr:rowOff>19050</xdr:rowOff>
              </to>
            </anchor>
          </controlPr>
        </control>
      </mc:Choice>
      <mc:Fallback>
        <control shapeId="1036" r:id="rId25" name="Control 12"/>
      </mc:Fallback>
    </mc:AlternateContent>
    <mc:AlternateContent xmlns:mc="http://schemas.openxmlformats.org/markup-compatibility/2006">
      <mc:Choice Requires="x14">
        <control shapeId="1037" r:id="rId27" name="Control 13">
          <controlPr defaultSize="0" r:id="rId28">
            <anchor moveWithCells="1">
              <from>
                <xdr:col>0</xdr:col>
                <xdr:colOff>0</xdr:colOff>
                <xdr:row>131</xdr:row>
                <xdr:rowOff>0</xdr:rowOff>
              </from>
              <to>
                <xdr:col>1</xdr:col>
                <xdr:colOff>285750</xdr:colOff>
                <xdr:row>132</xdr:row>
                <xdr:rowOff>19050</xdr:rowOff>
              </to>
            </anchor>
          </controlPr>
        </control>
      </mc:Choice>
      <mc:Fallback>
        <control shapeId="1037" r:id="rId27" name="Control 13"/>
      </mc:Fallback>
    </mc:AlternateContent>
    <mc:AlternateContent xmlns:mc="http://schemas.openxmlformats.org/markup-compatibility/2006">
      <mc:Choice Requires="x14">
        <control shapeId="1038" r:id="rId29" name="Control 14">
          <controlPr defaultSize="0" r:id="rId30">
            <anchor moveWithCells="1">
              <from>
                <xdr:col>0</xdr:col>
                <xdr:colOff>0</xdr:colOff>
                <xdr:row>131</xdr:row>
                <xdr:rowOff>0</xdr:rowOff>
              </from>
              <to>
                <xdr:col>1</xdr:col>
                <xdr:colOff>285750</xdr:colOff>
                <xdr:row>132</xdr:row>
                <xdr:rowOff>19050</xdr:rowOff>
              </to>
            </anchor>
          </controlPr>
        </control>
      </mc:Choice>
      <mc:Fallback>
        <control shapeId="1038" r:id="rId29" name="Control 14"/>
      </mc:Fallback>
    </mc:AlternateContent>
    <mc:AlternateContent xmlns:mc="http://schemas.openxmlformats.org/markup-compatibility/2006">
      <mc:Choice Requires="x14">
        <control shapeId="1039" r:id="rId31" name="Control 15">
          <controlPr defaultSize="0" r:id="rId32">
            <anchor moveWithCells="1">
              <from>
                <xdr:col>0</xdr:col>
                <xdr:colOff>0</xdr:colOff>
                <xdr:row>131</xdr:row>
                <xdr:rowOff>0</xdr:rowOff>
              </from>
              <to>
                <xdr:col>1</xdr:col>
                <xdr:colOff>285750</xdr:colOff>
                <xdr:row>132</xdr:row>
                <xdr:rowOff>19050</xdr:rowOff>
              </to>
            </anchor>
          </controlPr>
        </control>
      </mc:Choice>
      <mc:Fallback>
        <control shapeId="1039" r:id="rId31" name="Control 15"/>
      </mc:Fallback>
    </mc:AlternateContent>
    <mc:AlternateContent xmlns:mc="http://schemas.openxmlformats.org/markup-compatibility/2006">
      <mc:Choice Requires="x14">
        <control shapeId="1040" r:id="rId33" name="Control 16">
          <controlPr defaultSize="0" r:id="rId34">
            <anchor moveWithCells="1">
              <from>
                <xdr:col>0</xdr:col>
                <xdr:colOff>0</xdr:colOff>
                <xdr:row>131</xdr:row>
                <xdr:rowOff>0</xdr:rowOff>
              </from>
              <to>
                <xdr:col>1</xdr:col>
                <xdr:colOff>285750</xdr:colOff>
                <xdr:row>132</xdr:row>
                <xdr:rowOff>19050</xdr:rowOff>
              </to>
            </anchor>
          </controlPr>
        </control>
      </mc:Choice>
      <mc:Fallback>
        <control shapeId="1040" r:id="rId33" name="Control 16"/>
      </mc:Fallback>
    </mc:AlternateContent>
    <mc:AlternateContent xmlns:mc="http://schemas.openxmlformats.org/markup-compatibility/2006">
      <mc:Choice Requires="x14">
        <control shapeId="1041" r:id="rId35" name="Control 17">
          <controlPr defaultSize="0" r:id="rId36">
            <anchor moveWithCells="1">
              <from>
                <xdr:col>0</xdr:col>
                <xdr:colOff>0</xdr:colOff>
                <xdr:row>131</xdr:row>
                <xdr:rowOff>0</xdr:rowOff>
              </from>
              <to>
                <xdr:col>1</xdr:col>
                <xdr:colOff>285750</xdr:colOff>
                <xdr:row>132</xdr:row>
                <xdr:rowOff>19050</xdr:rowOff>
              </to>
            </anchor>
          </controlPr>
        </control>
      </mc:Choice>
      <mc:Fallback>
        <control shapeId="1041" r:id="rId35" name="Control 17"/>
      </mc:Fallback>
    </mc:AlternateContent>
    <mc:AlternateContent xmlns:mc="http://schemas.openxmlformats.org/markup-compatibility/2006">
      <mc:Choice Requires="x14">
        <control shapeId="1042" r:id="rId37" name="Control 18">
          <controlPr defaultSize="0" r:id="rId38">
            <anchor moveWithCells="1">
              <from>
                <xdr:col>0</xdr:col>
                <xdr:colOff>0</xdr:colOff>
                <xdr:row>131</xdr:row>
                <xdr:rowOff>0</xdr:rowOff>
              </from>
              <to>
                <xdr:col>1</xdr:col>
                <xdr:colOff>285750</xdr:colOff>
                <xdr:row>132</xdr:row>
                <xdr:rowOff>19050</xdr:rowOff>
              </to>
            </anchor>
          </controlPr>
        </control>
      </mc:Choice>
      <mc:Fallback>
        <control shapeId="1042" r:id="rId37" name="Control 18"/>
      </mc:Fallback>
    </mc:AlternateContent>
    <mc:AlternateContent xmlns:mc="http://schemas.openxmlformats.org/markup-compatibility/2006">
      <mc:Choice Requires="x14">
        <control shapeId="1043" r:id="rId39" name="Control 19">
          <controlPr defaultSize="0" r:id="rId40">
            <anchor moveWithCells="1">
              <from>
                <xdr:col>0</xdr:col>
                <xdr:colOff>0</xdr:colOff>
                <xdr:row>131</xdr:row>
                <xdr:rowOff>0</xdr:rowOff>
              </from>
              <to>
                <xdr:col>1</xdr:col>
                <xdr:colOff>285750</xdr:colOff>
                <xdr:row>132</xdr:row>
                <xdr:rowOff>19050</xdr:rowOff>
              </to>
            </anchor>
          </controlPr>
        </control>
      </mc:Choice>
      <mc:Fallback>
        <control shapeId="1043" r:id="rId39" name="Control 19"/>
      </mc:Fallback>
    </mc:AlternateContent>
    <mc:AlternateContent xmlns:mc="http://schemas.openxmlformats.org/markup-compatibility/2006">
      <mc:Choice Requires="x14">
        <control shapeId="1044" r:id="rId41" name="Control 20">
          <controlPr defaultSize="0" r:id="rId42">
            <anchor moveWithCells="1">
              <from>
                <xdr:col>0</xdr:col>
                <xdr:colOff>0</xdr:colOff>
                <xdr:row>131</xdr:row>
                <xdr:rowOff>0</xdr:rowOff>
              </from>
              <to>
                <xdr:col>1</xdr:col>
                <xdr:colOff>285750</xdr:colOff>
                <xdr:row>132</xdr:row>
                <xdr:rowOff>19050</xdr:rowOff>
              </to>
            </anchor>
          </controlPr>
        </control>
      </mc:Choice>
      <mc:Fallback>
        <control shapeId="1044" r:id="rId41" name="Control 20"/>
      </mc:Fallback>
    </mc:AlternateContent>
    <mc:AlternateContent xmlns:mc="http://schemas.openxmlformats.org/markup-compatibility/2006">
      <mc:Choice Requires="x14">
        <control shapeId="1045" r:id="rId43" name="Control 21">
          <controlPr defaultSize="0" r:id="rId44">
            <anchor moveWithCells="1">
              <from>
                <xdr:col>0</xdr:col>
                <xdr:colOff>0</xdr:colOff>
                <xdr:row>131</xdr:row>
                <xdr:rowOff>0</xdr:rowOff>
              </from>
              <to>
                <xdr:col>1</xdr:col>
                <xdr:colOff>285750</xdr:colOff>
                <xdr:row>132</xdr:row>
                <xdr:rowOff>19050</xdr:rowOff>
              </to>
            </anchor>
          </controlPr>
        </control>
      </mc:Choice>
      <mc:Fallback>
        <control shapeId="1045" r:id="rId43" name="Control 21"/>
      </mc:Fallback>
    </mc:AlternateContent>
    <mc:AlternateContent xmlns:mc="http://schemas.openxmlformats.org/markup-compatibility/2006">
      <mc:Choice Requires="x14">
        <control shapeId="1046" r:id="rId45" name="Control 22">
          <controlPr defaultSize="0" r:id="rId46">
            <anchor moveWithCells="1">
              <from>
                <xdr:col>0</xdr:col>
                <xdr:colOff>0</xdr:colOff>
                <xdr:row>131</xdr:row>
                <xdr:rowOff>0</xdr:rowOff>
              </from>
              <to>
                <xdr:col>1</xdr:col>
                <xdr:colOff>285750</xdr:colOff>
                <xdr:row>132</xdr:row>
                <xdr:rowOff>19050</xdr:rowOff>
              </to>
            </anchor>
          </controlPr>
        </control>
      </mc:Choice>
      <mc:Fallback>
        <control shapeId="1046" r:id="rId45" name="Control 22"/>
      </mc:Fallback>
    </mc:AlternateContent>
    <mc:AlternateContent xmlns:mc="http://schemas.openxmlformats.org/markup-compatibility/2006">
      <mc:Choice Requires="x14">
        <control shapeId="1047" r:id="rId47" name="Control 23">
          <controlPr defaultSize="0" r:id="rId48">
            <anchor moveWithCells="1">
              <from>
                <xdr:col>0</xdr:col>
                <xdr:colOff>0</xdr:colOff>
                <xdr:row>131</xdr:row>
                <xdr:rowOff>0</xdr:rowOff>
              </from>
              <to>
                <xdr:col>1</xdr:col>
                <xdr:colOff>285750</xdr:colOff>
                <xdr:row>132</xdr:row>
                <xdr:rowOff>19050</xdr:rowOff>
              </to>
            </anchor>
          </controlPr>
        </control>
      </mc:Choice>
      <mc:Fallback>
        <control shapeId="1047" r:id="rId47" name="Control 23"/>
      </mc:Fallback>
    </mc:AlternateContent>
    <mc:AlternateContent xmlns:mc="http://schemas.openxmlformats.org/markup-compatibility/2006">
      <mc:Choice Requires="x14">
        <control shapeId="1048" r:id="rId49" name="Control 24">
          <controlPr defaultSize="0" r:id="rId50">
            <anchor moveWithCells="1">
              <from>
                <xdr:col>0</xdr:col>
                <xdr:colOff>0</xdr:colOff>
                <xdr:row>131</xdr:row>
                <xdr:rowOff>0</xdr:rowOff>
              </from>
              <to>
                <xdr:col>1</xdr:col>
                <xdr:colOff>285750</xdr:colOff>
                <xdr:row>132</xdr:row>
                <xdr:rowOff>19050</xdr:rowOff>
              </to>
            </anchor>
          </controlPr>
        </control>
      </mc:Choice>
      <mc:Fallback>
        <control shapeId="1048" r:id="rId49" name="Control 24"/>
      </mc:Fallback>
    </mc:AlternateContent>
    <mc:AlternateContent xmlns:mc="http://schemas.openxmlformats.org/markup-compatibility/2006">
      <mc:Choice Requires="x14">
        <control shapeId="1049" r:id="rId51" name="Control 25">
          <controlPr defaultSize="0" r:id="rId52">
            <anchor moveWithCells="1">
              <from>
                <xdr:col>0</xdr:col>
                <xdr:colOff>0</xdr:colOff>
                <xdr:row>131</xdr:row>
                <xdr:rowOff>0</xdr:rowOff>
              </from>
              <to>
                <xdr:col>1</xdr:col>
                <xdr:colOff>285750</xdr:colOff>
                <xdr:row>132</xdr:row>
                <xdr:rowOff>19050</xdr:rowOff>
              </to>
            </anchor>
          </controlPr>
        </control>
      </mc:Choice>
      <mc:Fallback>
        <control shapeId="1049" r:id="rId51" name="Control 25"/>
      </mc:Fallback>
    </mc:AlternateContent>
    <mc:AlternateContent xmlns:mc="http://schemas.openxmlformats.org/markup-compatibility/2006">
      <mc:Choice Requires="x14">
        <control shapeId="1050" r:id="rId53" name="Control 26">
          <controlPr defaultSize="0" r:id="rId54">
            <anchor moveWithCells="1">
              <from>
                <xdr:col>0</xdr:col>
                <xdr:colOff>0</xdr:colOff>
                <xdr:row>131</xdr:row>
                <xdr:rowOff>0</xdr:rowOff>
              </from>
              <to>
                <xdr:col>1</xdr:col>
                <xdr:colOff>285750</xdr:colOff>
                <xdr:row>132</xdr:row>
                <xdr:rowOff>19050</xdr:rowOff>
              </to>
            </anchor>
          </controlPr>
        </control>
      </mc:Choice>
      <mc:Fallback>
        <control shapeId="1050" r:id="rId53" name="Control 26"/>
      </mc:Fallback>
    </mc:AlternateContent>
    <mc:AlternateContent xmlns:mc="http://schemas.openxmlformats.org/markup-compatibility/2006">
      <mc:Choice Requires="x14">
        <control shapeId="1051" r:id="rId55" name="Control 27">
          <controlPr defaultSize="0" r:id="rId56">
            <anchor moveWithCells="1">
              <from>
                <xdr:col>0</xdr:col>
                <xdr:colOff>0</xdr:colOff>
                <xdr:row>131</xdr:row>
                <xdr:rowOff>0</xdr:rowOff>
              </from>
              <to>
                <xdr:col>1</xdr:col>
                <xdr:colOff>285750</xdr:colOff>
                <xdr:row>132</xdr:row>
                <xdr:rowOff>19050</xdr:rowOff>
              </to>
            </anchor>
          </controlPr>
        </control>
      </mc:Choice>
      <mc:Fallback>
        <control shapeId="1051" r:id="rId55" name="Control 27"/>
      </mc:Fallback>
    </mc:AlternateContent>
    <mc:AlternateContent xmlns:mc="http://schemas.openxmlformats.org/markup-compatibility/2006">
      <mc:Choice Requires="x14">
        <control shapeId="1052" r:id="rId57" name="Control 28">
          <controlPr defaultSize="0" r:id="rId58">
            <anchor moveWithCells="1">
              <from>
                <xdr:col>0</xdr:col>
                <xdr:colOff>0</xdr:colOff>
                <xdr:row>131</xdr:row>
                <xdr:rowOff>0</xdr:rowOff>
              </from>
              <to>
                <xdr:col>1</xdr:col>
                <xdr:colOff>285750</xdr:colOff>
                <xdr:row>132</xdr:row>
                <xdr:rowOff>19050</xdr:rowOff>
              </to>
            </anchor>
          </controlPr>
        </control>
      </mc:Choice>
      <mc:Fallback>
        <control shapeId="1052" r:id="rId57" name="Control 28"/>
      </mc:Fallback>
    </mc:AlternateContent>
    <mc:AlternateContent xmlns:mc="http://schemas.openxmlformats.org/markup-compatibility/2006">
      <mc:Choice Requires="x14">
        <control shapeId="1053" r:id="rId59" name="Control 29">
          <controlPr defaultSize="0" r:id="rId60">
            <anchor moveWithCells="1">
              <from>
                <xdr:col>0</xdr:col>
                <xdr:colOff>0</xdr:colOff>
                <xdr:row>131</xdr:row>
                <xdr:rowOff>0</xdr:rowOff>
              </from>
              <to>
                <xdr:col>1</xdr:col>
                <xdr:colOff>285750</xdr:colOff>
                <xdr:row>132</xdr:row>
                <xdr:rowOff>19050</xdr:rowOff>
              </to>
            </anchor>
          </controlPr>
        </control>
      </mc:Choice>
      <mc:Fallback>
        <control shapeId="1053" r:id="rId59" name="Control 29"/>
      </mc:Fallback>
    </mc:AlternateContent>
    <mc:AlternateContent xmlns:mc="http://schemas.openxmlformats.org/markup-compatibility/2006">
      <mc:Choice Requires="x14">
        <control shapeId="1054" r:id="rId61" name="Control 30">
          <controlPr defaultSize="0" r:id="rId62">
            <anchor moveWithCells="1">
              <from>
                <xdr:col>0</xdr:col>
                <xdr:colOff>0</xdr:colOff>
                <xdr:row>131</xdr:row>
                <xdr:rowOff>0</xdr:rowOff>
              </from>
              <to>
                <xdr:col>1</xdr:col>
                <xdr:colOff>285750</xdr:colOff>
                <xdr:row>132</xdr:row>
                <xdr:rowOff>19050</xdr:rowOff>
              </to>
            </anchor>
          </controlPr>
        </control>
      </mc:Choice>
      <mc:Fallback>
        <control shapeId="1054" r:id="rId61" name="Control 30"/>
      </mc:Fallback>
    </mc:AlternateContent>
    <mc:AlternateContent xmlns:mc="http://schemas.openxmlformats.org/markup-compatibility/2006">
      <mc:Choice Requires="x14">
        <control shapeId="1055" r:id="rId63" name="Control 31">
          <controlPr defaultSize="0" r:id="rId64">
            <anchor moveWithCells="1">
              <from>
                <xdr:col>0</xdr:col>
                <xdr:colOff>0</xdr:colOff>
                <xdr:row>131</xdr:row>
                <xdr:rowOff>0</xdr:rowOff>
              </from>
              <to>
                <xdr:col>1</xdr:col>
                <xdr:colOff>285750</xdr:colOff>
                <xdr:row>132</xdr:row>
                <xdr:rowOff>19050</xdr:rowOff>
              </to>
            </anchor>
          </controlPr>
        </control>
      </mc:Choice>
      <mc:Fallback>
        <control shapeId="1055" r:id="rId63" name="Control 31"/>
      </mc:Fallback>
    </mc:AlternateContent>
    <mc:AlternateContent xmlns:mc="http://schemas.openxmlformats.org/markup-compatibility/2006">
      <mc:Choice Requires="x14">
        <control shapeId="1056" r:id="rId65" name="Control 32">
          <controlPr defaultSize="0" r:id="rId66">
            <anchor moveWithCells="1">
              <from>
                <xdr:col>0</xdr:col>
                <xdr:colOff>0</xdr:colOff>
                <xdr:row>131</xdr:row>
                <xdr:rowOff>0</xdr:rowOff>
              </from>
              <to>
                <xdr:col>1</xdr:col>
                <xdr:colOff>285750</xdr:colOff>
                <xdr:row>132</xdr:row>
                <xdr:rowOff>19050</xdr:rowOff>
              </to>
            </anchor>
          </controlPr>
        </control>
      </mc:Choice>
      <mc:Fallback>
        <control shapeId="1056" r:id="rId65" name="Control 32"/>
      </mc:Fallback>
    </mc:AlternateContent>
    <mc:AlternateContent xmlns:mc="http://schemas.openxmlformats.org/markup-compatibility/2006">
      <mc:Choice Requires="x14">
        <control shapeId="1057" r:id="rId67" name="Control 33">
          <controlPr defaultSize="0" r:id="rId68">
            <anchor moveWithCells="1">
              <from>
                <xdr:col>0</xdr:col>
                <xdr:colOff>0</xdr:colOff>
                <xdr:row>131</xdr:row>
                <xdr:rowOff>0</xdr:rowOff>
              </from>
              <to>
                <xdr:col>1</xdr:col>
                <xdr:colOff>285750</xdr:colOff>
                <xdr:row>132</xdr:row>
                <xdr:rowOff>19050</xdr:rowOff>
              </to>
            </anchor>
          </controlPr>
        </control>
      </mc:Choice>
      <mc:Fallback>
        <control shapeId="1057" r:id="rId67" name="Control 33"/>
      </mc:Fallback>
    </mc:AlternateContent>
    <mc:AlternateContent xmlns:mc="http://schemas.openxmlformats.org/markup-compatibility/2006">
      <mc:Choice Requires="x14">
        <control shapeId="1058" r:id="rId69" name="Control 34">
          <controlPr defaultSize="0" r:id="rId70">
            <anchor moveWithCells="1">
              <from>
                <xdr:col>0</xdr:col>
                <xdr:colOff>0</xdr:colOff>
                <xdr:row>131</xdr:row>
                <xdr:rowOff>0</xdr:rowOff>
              </from>
              <to>
                <xdr:col>1</xdr:col>
                <xdr:colOff>285750</xdr:colOff>
                <xdr:row>132</xdr:row>
                <xdr:rowOff>19050</xdr:rowOff>
              </to>
            </anchor>
          </controlPr>
        </control>
      </mc:Choice>
      <mc:Fallback>
        <control shapeId="1058" r:id="rId69" name="Control 34"/>
      </mc:Fallback>
    </mc:AlternateContent>
    <mc:AlternateContent xmlns:mc="http://schemas.openxmlformats.org/markup-compatibility/2006">
      <mc:Choice Requires="x14">
        <control shapeId="1059" r:id="rId71" name="Control 35">
          <controlPr defaultSize="0" r:id="rId72">
            <anchor moveWithCells="1">
              <from>
                <xdr:col>0</xdr:col>
                <xdr:colOff>0</xdr:colOff>
                <xdr:row>131</xdr:row>
                <xdr:rowOff>0</xdr:rowOff>
              </from>
              <to>
                <xdr:col>1</xdr:col>
                <xdr:colOff>285750</xdr:colOff>
                <xdr:row>132</xdr:row>
                <xdr:rowOff>19050</xdr:rowOff>
              </to>
            </anchor>
          </controlPr>
        </control>
      </mc:Choice>
      <mc:Fallback>
        <control shapeId="1059" r:id="rId71" name="Control 35"/>
      </mc:Fallback>
    </mc:AlternateContent>
    <mc:AlternateContent xmlns:mc="http://schemas.openxmlformats.org/markup-compatibility/2006">
      <mc:Choice Requires="x14">
        <control shapeId="1060" r:id="rId73" name="Control 36">
          <controlPr defaultSize="0" r:id="rId74">
            <anchor moveWithCells="1">
              <from>
                <xdr:col>0</xdr:col>
                <xdr:colOff>0</xdr:colOff>
                <xdr:row>131</xdr:row>
                <xdr:rowOff>0</xdr:rowOff>
              </from>
              <to>
                <xdr:col>1</xdr:col>
                <xdr:colOff>285750</xdr:colOff>
                <xdr:row>132</xdr:row>
                <xdr:rowOff>19050</xdr:rowOff>
              </to>
            </anchor>
          </controlPr>
        </control>
      </mc:Choice>
      <mc:Fallback>
        <control shapeId="1060" r:id="rId73" name="Control 36"/>
      </mc:Fallback>
    </mc:AlternateContent>
    <mc:AlternateContent xmlns:mc="http://schemas.openxmlformats.org/markup-compatibility/2006">
      <mc:Choice Requires="x14">
        <control shapeId="1061" r:id="rId75" name="Control 37">
          <controlPr defaultSize="0" r:id="rId76">
            <anchor moveWithCells="1">
              <from>
                <xdr:col>0</xdr:col>
                <xdr:colOff>0</xdr:colOff>
                <xdr:row>131</xdr:row>
                <xdr:rowOff>0</xdr:rowOff>
              </from>
              <to>
                <xdr:col>1</xdr:col>
                <xdr:colOff>285750</xdr:colOff>
                <xdr:row>132</xdr:row>
                <xdr:rowOff>19050</xdr:rowOff>
              </to>
            </anchor>
          </controlPr>
        </control>
      </mc:Choice>
      <mc:Fallback>
        <control shapeId="1061" r:id="rId75" name="Control 37"/>
      </mc:Fallback>
    </mc:AlternateContent>
    <mc:AlternateContent xmlns:mc="http://schemas.openxmlformats.org/markup-compatibility/2006">
      <mc:Choice Requires="x14">
        <control shapeId="1062" r:id="rId77" name="Control 38">
          <controlPr defaultSize="0" r:id="rId78">
            <anchor moveWithCells="1">
              <from>
                <xdr:col>0</xdr:col>
                <xdr:colOff>0</xdr:colOff>
                <xdr:row>131</xdr:row>
                <xdr:rowOff>0</xdr:rowOff>
              </from>
              <to>
                <xdr:col>1</xdr:col>
                <xdr:colOff>285750</xdr:colOff>
                <xdr:row>132</xdr:row>
                <xdr:rowOff>19050</xdr:rowOff>
              </to>
            </anchor>
          </controlPr>
        </control>
      </mc:Choice>
      <mc:Fallback>
        <control shapeId="1062" r:id="rId77" name="Control 38"/>
      </mc:Fallback>
    </mc:AlternateContent>
    <mc:AlternateContent xmlns:mc="http://schemas.openxmlformats.org/markup-compatibility/2006">
      <mc:Choice Requires="x14">
        <control shapeId="1063" r:id="rId79" name="Control 39">
          <controlPr defaultSize="0" r:id="rId80">
            <anchor moveWithCells="1">
              <from>
                <xdr:col>0</xdr:col>
                <xdr:colOff>0</xdr:colOff>
                <xdr:row>131</xdr:row>
                <xdr:rowOff>0</xdr:rowOff>
              </from>
              <to>
                <xdr:col>1</xdr:col>
                <xdr:colOff>285750</xdr:colOff>
                <xdr:row>132</xdr:row>
                <xdr:rowOff>19050</xdr:rowOff>
              </to>
            </anchor>
          </controlPr>
        </control>
      </mc:Choice>
      <mc:Fallback>
        <control shapeId="1063" r:id="rId79" name="Control 39"/>
      </mc:Fallback>
    </mc:AlternateContent>
    <mc:AlternateContent xmlns:mc="http://schemas.openxmlformats.org/markup-compatibility/2006">
      <mc:Choice Requires="x14">
        <control shapeId="1064" r:id="rId81" name="Control 40">
          <controlPr defaultSize="0" r:id="rId82">
            <anchor moveWithCells="1">
              <from>
                <xdr:col>0</xdr:col>
                <xdr:colOff>0</xdr:colOff>
                <xdr:row>131</xdr:row>
                <xdr:rowOff>0</xdr:rowOff>
              </from>
              <to>
                <xdr:col>1</xdr:col>
                <xdr:colOff>285750</xdr:colOff>
                <xdr:row>132</xdr:row>
                <xdr:rowOff>19050</xdr:rowOff>
              </to>
            </anchor>
          </controlPr>
        </control>
      </mc:Choice>
      <mc:Fallback>
        <control shapeId="1064" r:id="rId81" name="Control 40"/>
      </mc:Fallback>
    </mc:AlternateContent>
    <mc:AlternateContent xmlns:mc="http://schemas.openxmlformats.org/markup-compatibility/2006">
      <mc:Choice Requires="x14">
        <control shapeId="1065" r:id="rId83" name="Control 41">
          <controlPr defaultSize="0" r:id="rId84">
            <anchor moveWithCells="1">
              <from>
                <xdr:col>0</xdr:col>
                <xdr:colOff>0</xdr:colOff>
                <xdr:row>131</xdr:row>
                <xdr:rowOff>0</xdr:rowOff>
              </from>
              <to>
                <xdr:col>1</xdr:col>
                <xdr:colOff>285750</xdr:colOff>
                <xdr:row>132</xdr:row>
                <xdr:rowOff>19050</xdr:rowOff>
              </to>
            </anchor>
          </controlPr>
        </control>
      </mc:Choice>
      <mc:Fallback>
        <control shapeId="1065" r:id="rId83" name="Control 41"/>
      </mc:Fallback>
    </mc:AlternateContent>
    <mc:AlternateContent xmlns:mc="http://schemas.openxmlformats.org/markup-compatibility/2006">
      <mc:Choice Requires="x14">
        <control shapeId="1066" r:id="rId85" name="Control 42">
          <controlPr defaultSize="0" r:id="rId86">
            <anchor moveWithCells="1">
              <from>
                <xdr:col>0</xdr:col>
                <xdr:colOff>0</xdr:colOff>
                <xdr:row>131</xdr:row>
                <xdr:rowOff>0</xdr:rowOff>
              </from>
              <to>
                <xdr:col>1</xdr:col>
                <xdr:colOff>285750</xdr:colOff>
                <xdr:row>132</xdr:row>
                <xdr:rowOff>19050</xdr:rowOff>
              </to>
            </anchor>
          </controlPr>
        </control>
      </mc:Choice>
      <mc:Fallback>
        <control shapeId="1066" r:id="rId85" name="Control 42"/>
      </mc:Fallback>
    </mc:AlternateContent>
    <mc:AlternateContent xmlns:mc="http://schemas.openxmlformats.org/markup-compatibility/2006">
      <mc:Choice Requires="x14">
        <control shapeId="1067" r:id="rId87" name="Control 43">
          <controlPr defaultSize="0" r:id="rId88">
            <anchor moveWithCells="1">
              <from>
                <xdr:col>0</xdr:col>
                <xdr:colOff>0</xdr:colOff>
                <xdr:row>131</xdr:row>
                <xdr:rowOff>0</xdr:rowOff>
              </from>
              <to>
                <xdr:col>1</xdr:col>
                <xdr:colOff>285750</xdr:colOff>
                <xdr:row>132</xdr:row>
                <xdr:rowOff>19050</xdr:rowOff>
              </to>
            </anchor>
          </controlPr>
        </control>
      </mc:Choice>
      <mc:Fallback>
        <control shapeId="1067" r:id="rId87" name="Control 43"/>
      </mc:Fallback>
    </mc:AlternateContent>
    <mc:AlternateContent xmlns:mc="http://schemas.openxmlformats.org/markup-compatibility/2006">
      <mc:Choice Requires="x14">
        <control shapeId="1068" r:id="rId89" name="Control 44">
          <controlPr defaultSize="0" r:id="rId90">
            <anchor moveWithCells="1">
              <from>
                <xdr:col>0</xdr:col>
                <xdr:colOff>0</xdr:colOff>
                <xdr:row>131</xdr:row>
                <xdr:rowOff>0</xdr:rowOff>
              </from>
              <to>
                <xdr:col>1</xdr:col>
                <xdr:colOff>285750</xdr:colOff>
                <xdr:row>132</xdr:row>
                <xdr:rowOff>19050</xdr:rowOff>
              </to>
            </anchor>
          </controlPr>
        </control>
      </mc:Choice>
      <mc:Fallback>
        <control shapeId="1068" r:id="rId89" name="Control 44"/>
      </mc:Fallback>
    </mc:AlternateContent>
    <mc:AlternateContent xmlns:mc="http://schemas.openxmlformats.org/markup-compatibility/2006">
      <mc:Choice Requires="x14">
        <control shapeId="1069" r:id="rId91" name="Control 45">
          <controlPr defaultSize="0" r:id="rId92">
            <anchor moveWithCells="1">
              <from>
                <xdr:col>0</xdr:col>
                <xdr:colOff>0</xdr:colOff>
                <xdr:row>131</xdr:row>
                <xdr:rowOff>0</xdr:rowOff>
              </from>
              <to>
                <xdr:col>1</xdr:col>
                <xdr:colOff>285750</xdr:colOff>
                <xdr:row>132</xdr:row>
                <xdr:rowOff>19050</xdr:rowOff>
              </to>
            </anchor>
          </controlPr>
        </control>
      </mc:Choice>
      <mc:Fallback>
        <control shapeId="1069" r:id="rId91" name="Control 45"/>
      </mc:Fallback>
    </mc:AlternateContent>
    <mc:AlternateContent xmlns:mc="http://schemas.openxmlformats.org/markup-compatibility/2006">
      <mc:Choice Requires="x14">
        <control shapeId="1070" r:id="rId93" name="Control 46">
          <controlPr defaultSize="0" r:id="rId94">
            <anchor moveWithCells="1">
              <from>
                <xdr:col>0</xdr:col>
                <xdr:colOff>0</xdr:colOff>
                <xdr:row>131</xdr:row>
                <xdr:rowOff>0</xdr:rowOff>
              </from>
              <to>
                <xdr:col>1</xdr:col>
                <xdr:colOff>285750</xdr:colOff>
                <xdr:row>132</xdr:row>
                <xdr:rowOff>19050</xdr:rowOff>
              </to>
            </anchor>
          </controlPr>
        </control>
      </mc:Choice>
      <mc:Fallback>
        <control shapeId="1070" r:id="rId93" name="Control 46"/>
      </mc:Fallback>
    </mc:AlternateContent>
    <mc:AlternateContent xmlns:mc="http://schemas.openxmlformats.org/markup-compatibility/2006">
      <mc:Choice Requires="x14">
        <control shapeId="1071" r:id="rId95" name="Control 47">
          <controlPr defaultSize="0" r:id="rId96">
            <anchor moveWithCells="1">
              <from>
                <xdr:col>0</xdr:col>
                <xdr:colOff>0</xdr:colOff>
                <xdr:row>131</xdr:row>
                <xdr:rowOff>0</xdr:rowOff>
              </from>
              <to>
                <xdr:col>1</xdr:col>
                <xdr:colOff>285750</xdr:colOff>
                <xdr:row>132</xdr:row>
                <xdr:rowOff>19050</xdr:rowOff>
              </to>
            </anchor>
          </controlPr>
        </control>
      </mc:Choice>
      <mc:Fallback>
        <control shapeId="1071" r:id="rId95" name="Control 47"/>
      </mc:Fallback>
    </mc:AlternateContent>
    <mc:AlternateContent xmlns:mc="http://schemas.openxmlformats.org/markup-compatibility/2006">
      <mc:Choice Requires="x14">
        <control shapeId="1072" r:id="rId97" name="Control 48">
          <controlPr defaultSize="0" r:id="rId98">
            <anchor moveWithCells="1">
              <from>
                <xdr:col>0</xdr:col>
                <xdr:colOff>0</xdr:colOff>
                <xdr:row>131</xdr:row>
                <xdr:rowOff>0</xdr:rowOff>
              </from>
              <to>
                <xdr:col>1</xdr:col>
                <xdr:colOff>285750</xdr:colOff>
                <xdr:row>132</xdr:row>
                <xdr:rowOff>19050</xdr:rowOff>
              </to>
            </anchor>
          </controlPr>
        </control>
      </mc:Choice>
      <mc:Fallback>
        <control shapeId="1072" r:id="rId97" name="Control 48"/>
      </mc:Fallback>
    </mc:AlternateContent>
    <mc:AlternateContent xmlns:mc="http://schemas.openxmlformats.org/markup-compatibility/2006">
      <mc:Choice Requires="x14">
        <control shapeId="1073" r:id="rId99" name="Control 49">
          <controlPr defaultSize="0" r:id="rId100">
            <anchor moveWithCells="1">
              <from>
                <xdr:col>0</xdr:col>
                <xdr:colOff>0</xdr:colOff>
                <xdr:row>131</xdr:row>
                <xdr:rowOff>0</xdr:rowOff>
              </from>
              <to>
                <xdr:col>1</xdr:col>
                <xdr:colOff>285750</xdr:colOff>
                <xdr:row>132</xdr:row>
                <xdr:rowOff>19050</xdr:rowOff>
              </to>
            </anchor>
          </controlPr>
        </control>
      </mc:Choice>
      <mc:Fallback>
        <control shapeId="1073" r:id="rId99" name="Control 49"/>
      </mc:Fallback>
    </mc:AlternateContent>
    <mc:AlternateContent xmlns:mc="http://schemas.openxmlformats.org/markup-compatibility/2006">
      <mc:Choice Requires="x14">
        <control shapeId="1074" r:id="rId101" name="Control 50">
          <controlPr defaultSize="0" r:id="rId102">
            <anchor moveWithCells="1">
              <from>
                <xdr:col>0</xdr:col>
                <xdr:colOff>0</xdr:colOff>
                <xdr:row>131</xdr:row>
                <xdr:rowOff>0</xdr:rowOff>
              </from>
              <to>
                <xdr:col>1</xdr:col>
                <xdr:colOff>285750</xdr:colOff>
                <xdr:row>132</xdr:row>
                <xdr:rowOff>19050</xdr:rowOff>
              </to>
            </anchor>
          </controlPr>
        </control>
      </mc:Choice>
      <mc:Fallback>
        <control shapeId="1074" r:id="rId101" name="Control 50"/>
      </mc:Fallback>
    </mc:AlternateContent>
    <mc:AlternateContent xmlns:mc="http://schemas.openxmlformats.org/markup-compatibility/2006">
      <mc:Choice Requires="x14">
        <control shapeId="1075" r:id="rId103" name="Control 51">
          <controlPr defaultSize="0" r:id="rId104">
            <anchor moveWithCells="1">
              <from>
                <xdr:col>0</xdr:col>
                <xdr:colOff>0</xdr:colOff>
                <xdr:row>131</xdr:row>
                <xdr:rowOff>0</xdr:rowOff>
              </from>
              <to>
                <xdr:col>1</xdr:col>
                <xdr:colOff>285750</xdr:colOff>
                <xdr:row>132</xdr:row>
                <xdr:rowOff>19050</xdr:rowOff>
              </to>
            </anchor>
          </controlPr>
        </control>
      </mc:Choice>
      <mc:Fallback>
        <control shapeId="1075" r:id="rId103" name="Control 51"/>
      </mc:Fallback>
    </mc:AlternateContent>
    <mc:AlternateContent xmlns:mc="http://schemas.openxmlformats.org/markup-compatibility/2006">
      <mc:Choice Requires="x14">
        <control shapeId="1076" r:id="rId105" name="Control 52">
          <controlPr defaultSize="0" r:id="rId106">
            <anchor moveWithCells="1">
              <from>
                <xdr:col>0</xdr:col>
                <xdr:colOff>0</xdr:colOff>
                <xdr:row>131</xdr:row>
                <xdr:rowOff>0</xdr:rowOff>
              </from>
              <to>
                <xdr:col>1</xdr:col>
                <xdr:colOff>285750</xdr:colOff>
                <xdr:row>132</xdr:row>
                <xdr:rowOff>19050</xdr:rowOff>
              </to>
            </anchor>
          </controlPr>
        </control>
      </mc:Choice>
      <mc:Fallback>
        <control shapeId="1076" r:id="rId105" name="Control 52"/>
      </mc:Fallback>
    </mc:AlternateContent>
    <mc:AlternateContent xmlns:mc="http://schemas.openxmlformats.org/markup-compatibility/2006">
      <mc:Choice Requires="x14">
        <control shapeId="1077" r:id="rId107" name="Control 53">
          <controlPr defaultSize="0" r:id="rId108">
            <anchor moveWithCells="1">
              <from>
                <xdr:col>0</xdr:col>
                <xdr:colOff>0</xdr:colOff>
                <xdr:row>131</xdr:row>
                <xdr:rowOff>0</xdr:rowOff>
              </from>
              <to>
                <xdr:col>1</xdr:col>
                <xdr:colOff>285750</xdr:colOff>
                <xdr:row>132</xdr:row>
                <xdr:rowOff>19050</xdr:rowOff>
              </to>
            </anchor>
          </controlPr>
        </control>
      </mc:Choice>
      <mc:Fallback>
        <control shapeId="1077" r:id="rId107" name="Control 53"/>
      </mc:Fallback>
    </mc:AlternateContent>
    <mc:AlternateContent xmlns:mc="http://schemas.openxmlformats.org/markup-compatibility/2006">
      <mc:Choice Requires="x14">
        <control shapeId="1078" r:id="rId109" name="Control 54">
          <controlPr defaultSize="0" r:id="rId110">
            <anchor moveWithCells="1">
              <from>
                <xdr:col>0</xdr:col>
                <xdr:colOff>0</xdr:colOff>
                <xdr:row>131</xdr:row>
                <xdr:rowOff>0</xdr:rowOff>
              </from>
              <to>
                <xdr:col>1</xdr:col>
                <xdr:colOff>285750</xdr:colOff>
                <xdr:row>132</xdr:row>
                <xdr:rowOff>19050</xdr:rowOff>
              </to>
            </anchor>
          </controlPr>
        </control>
      </mc:Choice>
      <mc:Fallback>
        <control shapeId="1078" r:id="rId109" name="Control 54"/>
      </mc:Fallback>
    </mc:AlternateContent>
    <mc:AlternateContent xmlns:mc="http://schemas.openxmlformats.org/markup-compatibility/2006">
      <mc:Choice Requires="x14">
        <control shapeId="1079" r:id="rId111" name="Control 55">
          <controlPr defaultSize="0" r:id="rId112">
            <anchor moveWithCells="1">
              <from>
                <xdr:col>0</xdr:col>
                <xdr:colOff>0</xdr:colOff>
                <xdr:row>131</xdr:row>
                <xdr:rowOff>0</xdr:rowOff>
              </from>
              <to>
                <xdr:col>1</xdr:col>
                <xdr:colOff>285750</xdr:colOff>
                <xdr:row>132</xdr:row>
                <xdr:rowOff>19050</xdr:rowOff>
              </to>
            </anchor>
          </controlPr>
        </control>
      </mc:Choice>
      <mc:Fallback>
        <control shapeId="1079" r:id="rId111" name="Control 55"/>
      </mc:Fallback>
    </mc:AlternateContent>
    <mc:AlternateContent xmlns:mc="http://schemas.openxmlformats.org/markup-compatibility/2006">
      <mc:Choice Requires="x14">
        <control shapeId="1080" r:id="rId113" name="Control 56">
          <controlPr defaultSize="0" r:id="rId114">
            <anchor moveWithCells="1">
              <from>
                <xdr:col>0</xdr:col>
                <xdr:colOff>0</xdr:colOff>
                <xdr:row>131</xdr:row>
                <xdr:rowOff>0</xdr:rowOff>
              </from>
              <to>
                <xdr:col>1</xdr:col>
                <xdr:colOff>285750</xdr:colOff>
                <xdr:row>132</xdr:row>
                <xdr:rowOff>19050</xdr:rowOff>
              </to>
            </anchor>
          </controlPr>
        </control>
      </mc:Choice>
      <mc:Fallback>
        <control shapeId="1080" r:id="rId113" name="Control 56"/>
      </mc:Fallback>
    </mc:AlternateContent>
    <mc:AlternateContent xmlns:mc="http://schemas.openxmlformats.org/markup-compatibility/2006">
      <mc:Choice Requires="x14">
        <control shapeId="1081" r:id="rId115" name="Control 57">
          <controlPr defaultSize="0" r:id="rId116">
            <anchor moveWithCells="1">
              <from>
                <xdr:col>0</xdr:col>
                <xdr:colOff>0</xdr:colOff>
                <xdr:row>131</xdr:row>
                <xdr:rowOff>0</xdr:rowOff>
              </from>
              <to>
                <xdr:col>1</xdr:col>
                <xdr:colOff>285750</xdr:colOff>
                <xdr:row>132</xdr:row>
                <xdr:rowOff>19050</xdr:rowOff>
              </to>
            </anchor>
          </controlPr>
        </control>
      </mc:Choice>
      <mc:Fallback>
        <control shapeId="1081" r:id="rId115" name="Control 57"/>
      </mc:Fallback>
    </mc:AlternateContent>
    <mc:AlternateContent xmlns:mc="http://schemas.openxmlformats.org/markup-compatibility/2006">
      <mc:Choice Requires="x14">
        <control shapeId="1082" r:id="rId117" name="Control 58">
          <controlPr defaultSize="0" r:id="rId118">
            <anchor moveWithCells="1">
              <from>
                <xdr:col>0</xdr:col>
                <xdr:colOff>0</xdr:colOff>
                <xdr:row>131</xdr:row>
                <xdr:rowOff>0</xdr:rowOff>
              </from>
              <to>
                <xdr:col>1</xdr:col>
                <xdr:colOff>285750</xdr:colOff>
                <xdr:row>132</xdr:row>
                <xdr:rowOff>19050</xdr:rowOff>
              </to>
            </anchor>
          </controlPr>
        </control>
      </mc:Choice>
      <mc:Fallback>
        <control shapeId="1082" r:id="rId117" name="Control 58"/>
      </mc:Fallback>
    </mc:AlternateContent>
    <mc:AlternateContent xmlns:mc="http://schemas.openxmlformats.org/markup-compatibility/2006">
      <mc:Choice Requires="x14">
        <control shapeId="1083" r:id="rId119" name="Control 59">
          <controlPr defaultSize="0" r:id="rId120">
            <anchor moveWithCells="1">
              <from>
                <xdr:col>0</xdr:col>
                <xdr:colOff>0</xdr:colOff>
                <xdr:row>131</xdr:row>
                <xdr:rowOff>0</xdr:rowOff>
              </from>
              <to>
                <xdr:col>1</xdr:col>
                <xdr:colOff>285750</xdr:colOff>
                <xdr:row>132</xdr:row>
                <xdr:rowOff>19050</xdr:rowOff>
              </to>
            </anchor>
          </controlPr>
        </control>
      </mc:Choice>
      <mc:Fallback>
        <control shapeId="1083" r:id="rId119" name="Control 59"/>
      </mc:Fallback>
    </mc:AlternateContent>
    <mc:AlternateContent xmlns:mc="http://schemas.openxmlformats.org/markup-compatibility/2006">
      <mc:Choice Requires="x14">
        <control shapeId="1084" r:id="rId121" name="Control 60">
          <controlPr defaultSize="0" r:id="rId122">
            <anchor moveWithCells="1">
              <from>
                <xdr:col>0</xdr:col>
                <xdr:colOff>0</xdr:colOff>
                <xdr:row>131</xdr:row>
                <xdr:rowOff>0</xdr:rowOff>
              </from>
              <to>
                <xdr:col>1</xdr:col>
                <xdr:colOff>285750</xdr:colOff>
                <xdr:row>132</xdr:row>
                <xdr:rowOff>19050</xdr:rowOff>
              </to>
            </anchor>
          </controlPr>
        </control>
      </mc:Choice>
      <mc:Fallback>
        <control shapeId="1084" r:id="rId121" name="Control 60"/>
      </mc:Fallback>
    </mc:AlternateContent>
    <mc:AlternateContent xmlns:mc="http://schemas.openxmlformats.org/markup-compatibility/2006">
      <mc:Choice Requires="x14">
        <control shapeId="1085" r:id="rId123" name="Control 61">
          <controlPr defaultSize="0" r:id="rId124">
            <anchor moveWithCells="1">
              <from>
                <xdr:col>0</xdr:col>
                <xdr:colOff>0</xdr:colOff>
                <xdr:row>131</xdr:row>
                <xdr:rowOff>0</xdr:rowOff>
              </from>
              <to>
                <xdr:col>1</xdr:col>
                <xdr:colOff>285750</xdr:colOff>
                <xdr:row>132</xdr:row>
                <xdr:rowOff>19050</xdr:rowOff>
              </to>
            </anchor>
          </controlPr>
        </control>
      </mc:Choice>
      <mc:Fallback>
        <control shapeId="1085" r:id="rId123" name="Control 61"/>
      </mc:Fallback>
    </mc:AlternateContent>
    <mc:AlternateContent xmlns:mc="http://schemas.openxmlformats.org/markup-compatibility/2006">
      <mc:Choice Requires="x14">
        <control shapeId="1086" r:id="rId125" name="Control 62">
          <controlPr defaultSize="0" r:id="rId126">
            <anchor moveWithCells="1">
              <from>
                <xdr:col>0</xdr:col>
                <xdr:colOff>0</xdr:colOff>
                <xdr:row>131</xdr:row>
                <xdr:rowOff>0</xdr:rowOff>
              </from>
              <to>
                <xdr:col>1</xdr:col>
                <xdr:colOff>285750</xdr:colOff>
                <xdr:row>132</xdr:row>
                <xdr:rowOff>19050</xdr:rowOff>
              </to>
            </anchor>
          </controlPr>
        </control>
      </mc:Choice>
      <mc:Fallback>
        <control shapeId="1086" r:id="rId125" name="Control 62"/>
      </mc:Fallback>
    </mc:AlternateContent>
    <mc:AlternateContent xmlns:mc="http://schemas.openxmlformats.org/markup-compatibility/2006">
      <mc:Choice Requires="x14">
        <control shapeId="1087" r:id="rId127" name="Control 63">
          <controlPr defaultSize="0" r:id="rId128">
            <anchor moveWithCells="1">
              <from>
                <xdr:col>0</xdr:col>
                <xdr:colOff>0</xdr:colOff>
                <xdr:row>131</xdr:row>
                <xdr:rowOff>0</xdr:rowOff>
              </from>
              <to>
                <xdr:col>1</xdr:col>
                <xdr:colOff>285750</xdr:colOff>
                <xdr:row>132</xdr:row>
                <xdr:rowOff>19050</xdr:rowOff>
              </to>
            </anchor>
          </controlPr>
        </control>
      </mc:Choice>
      <mc:Fallback>
        <control shapeId="1087" r:id="rId127" name="Control 63"/>
      </mc:Fallback>
    </mc:AlternateContent>
    <mc:AlternateContent xmlns:mc="http://schemas.openxmlformats.org/markup-compatibility/2006">
      <mc:Choice Requires="x14">
        <control shapeId="1088" r:id="rId129" name="Control 64">
          <controlPr defaultSize="0" r:id="rId130">
            <anchor moveWithCells="1">
              <from>
                <xdr:col>0</xdr:col>
                <xdr:colOff>0</xdr:colOff>
                <xdr:row>131</xdr:row>
                <xdr:rowOff>0</xdr:rowOff>
              </from>
              <to>
                <xdr:col>1</xdr:col>
                <xdr:colOff>285750</xdr:colOff>
                <xdr:row>132</xdr:row>
                <xdr:rowOff>19050</xdr:rowOff>
              </to>
            </anchor>
          </controlPr>
        </control>
      </mc:Choice>
      <mc:Fallback>
        <control shapeId="1088" r:id="rId129" name="Control 64"/>
      </mc:Fallback>
    </mc:AlternateContent>
    <mc:AlternateContent xmlns:mc="http://schemas.openxmlformats.org/markup-compatibility/2006">
      <mc:Choice Requires="x14">
        <control shapeId="1089" r:id="rId131" name="Control 65">
          <controlPr defaultSize="0" r:id="rId132">
            <anchor moveWithCells="1">
              <from>
                <xdr:col>0</xdr:col>
                <xdr:colOff>0</xdr:colOff>
                <xdr:row>131</xdr:row>
                <xdr:rowOff>0</xdr:rowOff>
              </from>
              <to>
                <xdr:col>1</xdr:col>
                <xdr:colOff>285750</xdr:colOff>
                <xdr:row>132</xdr:row>
                <xdr:rowOff>19050</xdr:rowOff>
              </to>
            </anchor>
          </controlPr>
        </control>
      </mc:Choice>
      <mc:Fallback>
        <control shapeId="1089" r:id="rId131" name="Control 65"/>
      </mc:Fallback>
    </mc:AlternateContent>
    <mc:AlternateContent xmlns:mc="http://schemas.openxmlformats.org/markup-compatibility/2006">
      <mc:Choice Requires="x14">
        <control shapeId="1090" r:id="rId133" name="Control 66">
          <controlPr defaultSize="0" r:id="rId134">
            <anchor moveWithCells="1">
              <from>
                <xdr:col>0</xdr:col>
                <xdr:colOff>0</xdr:colOff>
                <xdr:row>131</xdr:row>
                <xdr:rowOff>0</xdr:rowOff>
              </from>
              <to>
                <xdr:col>1</xdr:col>
                <xdr:colOff>285750</xdr:colOff>
                <xdr:row>132</xdr:row>
                <xdr:rowOff>19050</xdr:rowOff>
              </to>
            </anchor>
          </controlPr>
        </control>
      </mc:Choice>
      <mc:Fallback>
        <control shapeId="1090" r:id="rId133" name="Control 66"/>
      </mc:Fallback>
    </mc:AlternateContent>
    <mc:AlternateContent xmlns:mc="http://schemas.openxmlformats.org/markup-compatibility/2006">
      <mc:Choice Requires="x14">
        <control shapeId="1091" r:id="rId135" name="Control 67">
          <controlPr defaultSize="0" r:id="rId136">
            <anchor moveWithCells="1">
              <from>
                <xdr:col>0</xdr:col>
                <xdr:colOff>0</xdr:colOff>
                <xdr:row>131</xdr:row>
                <xdr:rowOff>0</xdr:rowOff>
              </from>
              <to>
                <xdr:col>1</xdr:col>
                <xdr:colOff>285750</xdr:colOff>
                <xdr:row>132</xdr:row>
                <xdr:rowOff>19050</xdr:rowOff>
              </to>
            </anchor>
          </controlPr>
        </control>
      </mc:Choice>
      <mc:Fallback>
        <control shapeId="1091" r:id="rId135" name="Control 67"/>
      </mc:Fallback>
    </mc:AlternateContent>
    <mc:AlternateContent xmlns:mc="http://schemas.openxmlformats.org/markup-compatibility/2006">
      <mc:Choice Requires="x14">
        <control shapeId="1092" r:id="rId137" name="Control 68">
          <controlPr defaultSize="0" r:id="rId138">
            <anchor moveWithCells="1">
              <from>
                <xdr:col>0</xdr:col>
                <xdr:colOff>0</xdr:colOff>
                <xdr:row>131</xdr:row>
                <xdr:rowOff>0</xdr:rowOff>
              </from>
              <to>
                <xdr:col>1</xdr:col>
                <xdr:colOff>285750</xdr:colOff>
                <xdr:row>132</xdr:row>
                <xdr:rowOff>19050</xdr:rowOff>
              </to>
            </anchor>
          </controlPr>
        </control>
      </mc:Choice>
      <mc:Fallback>
        <control shapeId="1092" r:id="rId137" name="Control 68"/>
      </mc:Fallback>
    </mc:AlternateContent>
    <mc:AlternateContent xmlns:mc="http://schemas.openxmlformats.org/markup-compatibility/2006">
      <mc:Choice Requires="x14">
        <control shapeId="1093" r:id="rId139" name="Control 69">
          <controlPr defaultSize="0" r:id="rId140">
            <anchor moveWithCells="1">
              <from>
                <xdr:col>0</xdr:col>
                <xdr:colOff>0</xdr:colOff>
                <xdr:row>131</xdr:row>
                <xdr:rowOff>0</xdr:rowOff>
              </from>
              <to>
                <xdr:col>1</xdr:col>
                <xdr:colOff>285750</xdr:colOff>
                <xdr:row>132</xdr:row>
                <xdr:rowOff>19050</xdr:rowOff>
              </to>
            </anchor>
          </controlPr>
        </control>
      </mc:Choice>
      <mc:Fallback>
        <control shapeId="1093" r:id="rId139" name="Control 69"/>
      </mc:Fallback>
    </mc:AlternateContent>
    <mc:AlternateContent xmlns:mc="http://schemas.openxmlformats.org/markup-compatibility/2006">
      <mc:Choice Requires="x14">
        <control shapeId="1094" r:id="rId141" name="Control 70">
          <controlPr defaultSize="0" r:id="rId142">
            <anchor moveWithCells="1">
              <from>
                <xdr:col>0</xdr:col>
                <xdr:colOff>0</xdr:colOff>
                <xdr:row>131</xdr:row>
                <xdr:rowOff>0</xdr:rowOff>
              </from>
              <to>
                <xdr:col>1</xdr:col>
                <xdr:colOff>285750</xdr:colOff>
                <xdr:row>132</xdr:row>
                <xdr:rowOff>19050</xdr:rowOff>
              </to>
            </anchor>
          </controlPr>
        </control>
      </mc:Choice>
      <mc:Fallback>
        <control shapeId="1094" r:id="rId141" name="Control 70"/>
      </mc:Fallback>
    </mc:AlternateContent>
    <mc:AlternateContent xmlns:mc="http://schemas.openxmlformats.org/markup-compatibility/2006">
      <mc:Choice Requires="x14">
        <control shapeId="1095" r:id="rId143" name="Control 71">
          <controlPr defaultSize="0" r:id="rId144">
            <anchor moveWithCells="1">
              <from>
                <xdr:col>0</xdr:col>
                <xdr:colOff>0</xdr:colOff>
                <xdr:row>131</xdr:row>
                <xdr:rowOff>0</xdr:rowOff>
              </from>
              <to>
                <xdr:col>1</xdr:col>
                <xdr:colOff>285750</xdr:colOff>
                <xdr:row>132</xdr:row>
                <xdr:rowOff>19050</xdr:rowOff>
              </to>
            </anchor>
          </controlPr>
        </control>
      </mc:Choice>
      <mc:Fallback>
        <control shapeId="1095" r:id="rId143" name="Control 71"/>
      </mc:Fallback>
    </mc:AlternateContent>
    <mc:AlternateContent xmlns:mc="http://schemas.openxmlformats.org/markup-compatibility/2006">
      <mc:Choice Requires="x14">
        <control shapeId="1096" r:id="rId145" name="Control 72">
          <controlPr defaultSize="0" r:id="rId146">
            <anchor moveWithCells="1">
              <from>
                <xdr:col>0</xdr:col>
                <xdr:colOff>0</xdr:colOff>
                <xdr:row>131</xdr:row>
                <xdr:rowOff>0</xdr:rowOff>
              </from>
              <to>
                <xdr:col>1</xdr:col>
                <xdr:colOff>285750</xdr:colOff>
                <xdr:row>132</xdr:row>
                <xdr:rowOff>19050</xdr:rowOff>
              </to>
            </anchor>
          </controlPr>
        </control>
      </mc:Choice>
      <mc:Fallback>
        <control shapeId="1096" r:id="rId145" name="Control 72"/>
      </mc:Fallback>
    </mc:AlternateContent>
    <mc:AlternateContent xmlns:mc="http://schemas.openxmlformats.org/markup-compatibility/2006">
      <mc:Choice Requires="x14">
        <control shapeId="1097" r:id="rId147" name="Control 73">
          <controlPr defaultSize="0" r:id="rId148">
            <anchor moveWithCells="1">
              <from>
                <xdr:col>0</xdr:col>
                <xdr:colOff>0</xdr:colOff>
                <xdr:row>131</xdr:row>
                <xdr:rowOff>0</xdr:rowOff>
              </from>
              <to>
                <xdr:col>1</xdr:col>
                <xdr:colOff>285750</xdr:colOff>
                <xdr:row>132</xdr:row>
                <xdr:rowOff>19050</xdr:rowOff>
              </to>
            </anchor>
          </controlPr>
        </control>
      </mc:Choice>
      <mc:Fallback>
        <control shapeId="1097" r:id="rId147" name="Control 73"/>
      </mc:Fallback>
    </mc:AlternateContent>
    <mc:AlternateContent xmlns:mc="http://schemas.openxmlformats.org/markup-compatibility/2006">
      <mc:Choice Requires="x14">
        <control shapeId="1098" r:id="rId149" name="Control 74">
          <controlPr defaultSize="0" r:id="rId150">
            <anchor moveWithCells="1">
              <from>
                <xdr:col>0</xdr:col>
                <xdr:colOff>0</xdr:colOff>
                <xdr:row>131</xdr:row>
                <xdr:rowOff>0</xdr:rowOff>
              </from>
              <to>
                <xdr:col>1</xdr:col>
                <xdr:colOff>285750</xdr:colOff>
                <xdr:row>132</xdr:row>
                <xdr:rowOff>19050</xdr:rowOff>
              </to>
            </anchor>
          </controlPr>
        </control>
      </mc:Choice>
      <mc:Fallback>
        <control shapeId="1098" r:id="rId149" name="Control 74"/>
      </mc:Fallback>
    </mc:AlternateContent>
    <mc:AlternateContent xmlns:mc="http://schemas.openxmlformats.org/markup-compatibility/2006">
      <mc:Choice Requires="x14">
        <control shapeId="1099" r:id="rId151" name="Control 75">
          <controlPr defaultSize="0" r:id="rId152">
            <anchor moveWithCells="1">
              <from>
                <xdr:col>0</xdr:col>
                <xdr:colOff>0</xdr:colOff>
                <xdr:row>131</xdr:row>
                <xdr:rowOff>0</xdr:rowOff>
              </from>
              <to>
                <xdr:col>1</xdr:col>
                <xdr:colOff>285750</xdr:colOff>
                <xdr:row>132</xdr:row>
                <xdr:rowOff>19050</xdr:rowOff>
              </to>
            </anchor>
          </controlPr>
        </control>
      </mc:Choice>
      <mc:Fallback>
        <control shapeId="1099" r:id="rId151" name="Control 75"/>
      </mc:Fallback>
    </mc:AlternateContent>
    <mc:AlternateContent xmlns:mc="http://schemas.openxmlformats.org/markup-compatibility/2006">
      <mc:Choice Requires="x14">
        <control shapeId="1100" r:id="rId153" name="Control 76">
          <controlPr defaultSize="0" r:id="rId154">
            <anchor moveWithCells="1">
              <from>
                <xdr:col>0</xdr:col>
                <xdr:colOff>0</xdr:colOff>
                <xdr:row>131</xdr:row>
                <xdr:rowOff>0</xdr:rowOff>
              </from>
              <to>
                <xdr:col>1</xdr:col>
                <xdr:colOff>285750</xdr:colOff>
                <xdr:row>132</xdr:row>
                <xdr:rowOff>19050</xdr:rowOff>
              </to>
            </anchor>
          </controlPr>
        </control>
      </mc:Choice>
      <mc:Fallback>
        <control shapeId="1100" r:id="rId153" name="Control 76"/>
      </mc:Fallback>
    </mc:AlternateContent>
    <mc:AlternateContent xmlns:mc="http://schemas.openxmlformats.org/markup-compatibility/2006">
      <mc:Choice Requires="x14">
        <control shapeId="1101" r:id="rId155" name="Control 77">
          <controlPr defaultSize="0" r:id="rId156">
            <anchor moveWithCells="1">
              <from>
                <xdr:col>0</xdr:col>
                <xdr:colOff>0</xdr:colOff>
                <xdr:row>131</xdr:row>
                <xdr:rowOff>0</xdr:rowOff>
              </from>
              <to>
                <xdr:col>1</xdr:col>
                <xdr:colOff>285750</xdr:colOff>
                <xdr:row>132</xdr:row>
                <xdr:rowOff>19050</xdr:rowOff>
              </to>
            </anchor>
          </controlPr>
        </control>
      </mc:Choice>
      <mc:Fallback>
        <control shapeId="1101" r:id="rId155" name="Control 77"/>
      </mc:Fallback>
    </mc:AlternateContent>
    <mc:AlternateContent xmlns:mc="http://schemas.openxmlformats.org/markup-compatibility/2006">
      <mc:Choice Requires="x14">
        <control shapeId="1102" r:id="rId157" name="Control 78">
          <controlPr defaultSize="0" r:id="rId158">
            <anchor moveWithCells="1">
              <from>
                <xdr:col>0</xdr:col>
                <xdr:colOff>0</xdr:colOff>
                <xdr:row>131</xdr:row>
                <xdr:rowOff>0</xdr:rowOff>
              </from>
              <to>
                <xdr:col>1</xdr:col>
                <xdr:colOff>285750</xdr:colOff>
                <xdr:row>132</xdr:row>
                <xdr:rowOff>19050</xdr:rowOff>
              </to>
            </anchor>
          </controlPr>
        </control>
      </mc:Choice>
      <mc:Fallback>
        <control shapeId="1102" r:id="rId157" name="Control 78"/>
      </mc:Fallback>
    </mc:AlternateContent>
    <mc:AlternateContent xmlns:mc="http://schemas.openxmlformats.org/markup-compatibility/2006">
      <mc:Choice Requires="x14">
        <control shapeId="1103" r:id="rId159" name="Control 79">
          <controlPr defaultSize="0" r:id="rId160">
            <anchor moveWithCells="1">
              <from>
                <xdr:col>0</xdr:col>
                <xdr:colOff>0</xdr:colOff>
                <xdr:row>131</xdr:row>
                <xdr:rowOff>0</xdr:rowOff>
              </from>
              <to>
                <xdr:col>1</xdr:col>
                <xdr:colOff>285750</xdr:colOff>
                <xdr:row>132</xdr:row>
                <xdr:rowOff>19050</xdr:rowOff>
              </to>
            </anchor>
          </controlPr>
        </control>
      </mc:Choice>
      <mc:Fallback>
        <control shapeId="1103" r:id="rId159" name="Control 79"/>
      </mc:Fallback>
    </mc:AlternateContent>
    <mc:AlternateContent xmlns:mc="http://schemas.openxmlformats.org/markup-compatibility/2006">
      <mc:Choice Requires="x14">
        <control shapeId="1104" r:id="rId161" name="Control 80">
          <controlPr defaultSize="0" r:id="rId162">
            <anchor moveWithCells="1">
              <from>
                <xdr:col>0</xdr:col>
                <xdr:colOff>0</xdr:colOff>
                <xdr:row>131</xdr:row>
                <xdr:rowOff>0</xdr:rowOff>
              </from>
              <to>
                <xdr:col>1</xdr:col>
                <xdr:colOff>285750</xdr:colOff>
                <xdr:row>132</xdr:row>
                <xdr:rowOff>19050</xdr:rowOff>
              </to>
            </anchor>
          </controlPr>
        </control>
      </mc:Choice>
      <mc:Fallback>
        <control shapeId="1104" r:id="rId161" name="Control 80"/>
      </mc:Fallback>
    </mc:AlternateContent>
    <mc:AlternateContent xmlns:mc="http://schemas.openxmlformats.org/markup-compatibility/2006">
      <mc:Choice Requires="x14">
        <control shapeId="1105" r:id="rId163" name="Control 81">
          <controlPr defaultSize="0" r:id="rId164">
            <anchor moveWithCells="1">
              <from>
                <xdr:col>0</xdr:col>
                <xdr:colOff>0</xdr:colOff>
                <xdr:row>131</xdr:row>
                <xdr:rowOff>0</xdr:rowOff>
              </from>
              <to>
                <xdr:col>1</xdr:col>
                <xdr:colOff>285750</xdr:colOff>
                <xdr:row>132</xdr:row>
                <xdr:rowOff>19050</xdr:rowOff>
              </to>
            </anchor>
          </controlPr>
        </control>
      </mc:Choice>
      <mc:Fallback>
        <control shapeId="1105" r:id="rId163" name="Control 81"/>
      </mc:Fallback>
    </mc:AlternateContent>
    <mc:AlternateContent xmlns:mc="http://schemas.openxmlformats.org/markup-compatibility/2006">
      <mc:Choice Requires="x14">
        <control shapeId="1106" r:id="rId165" name="Control 82">
          <controlPr defaultSize="0" r:id="rId166">
            <anchor moveWithCells="1">
              <from>
                <xdr:col>0</xdr:col>
                <xdr:colOff>0</xdr:colOff>
                <xdr:row>131</xdr:row>
                <xdr:rowOff>0</xdr:rowOff>
              </from>
              <to>
                <xdr:col>1</xdr:col>
                <xdr:colOff>285750</xdr:colOff>
                <xdr:row>132</xdr:row>
                <xdr:rowOff>19050</xdr:rowOff>
              </to>
            </anchor>
          </controlPr>
        </control>
      </mc:Choice>
      <mc:Fallback>
        <control shapeId="1106" r:id="rId165" name="Control 82"/>
      </mc:Fallback>
    </mc:AlternateContent>
    <mc:AlternateContent xmlns:mc="http://schemas.openxmlformats.org/markup-compatibility/2006">
      <mc:Choice Requires="x14">
        <control shapeId="1107" r:id="rId167" name="Control 83">
          <controlPr defaultSize="0" r:id="rId168">
            <anchor moveWithCells="1">
              <from>
                <xdr:col>0</xdr:col>
                <xdr:colOff>0</xdr:colOff>
                <xdr:row>131</xdr:row>
                <xdr:rowOff>0</xdr:rowOff>
              </from>
              <to>
                <xdr:col>1</xdr:col>
                <xdr:colOff>285750</xdr:colOff>
                <xdr:row>132</xdr:row>
                <xdr:rowOff>19050</xdr:rowOff>
              </to>
            </anchor>
          </controlPr>
        </control>
      </mc:Choice>
      <mc:Fallback>
        <control shapeId="1107" r:id="rId167" name="Control 83"/>
      </mc:Fallback>
    </mc:AlternateContent>
    <mc:AlternateContent xmlns:mc="http://schemas.openxmlformats.org/markup-compatibility/2006">
      <mc:Choice Requires="x14">
        <control shapeId="1108" r:id="rId169" name="Control 84">
          <controlPr defaultSize="0" r:id="rId170">
            <anchor moveWithCells="1">
              <from>
                <xdr:col>0</xdr:col>
                <xdr:colOff>0</xdr:colOff>
                <xdr:row>131</xdr:row>
                <xdr:rowOff>0</xdr:rowOff>
              </from>
              <to>
                <xdr:col>1</xdr:col>
                <xdr:colOff>285750</xdr:colOff>
                <xdr:row>132</xdr:row>
                <xdr:rowOff>19050</xdr:rowOff>
              </to>
            </anchor>
          </controlPr>
        </control>
      </mc:Choice>
      <mc:Fallback>
        <control shapeId="1108" r:id="rId169" name="Control 84"/>
      </mc:Fallback>
    </mc:AlternateContent>
    <mc:AlternateContent xmlns:mc="http://schemas.openxmlformats.org/markup-compatibility/2006">
      <mc:Choice Requires="x14">
        <control shapeId="1109" r:id="rId171" name="Control 85">
          <controlPr defaultSize="0" r:id="rId172">
            <anchor moveWithCells="1">
              <from>
                <xdr:col>0</xdr:col>
                <xdr:colOff>0</xdr:colOff>
                <xdr:row>131</xdr:row>
                <xdr:rowOff>0</xdr:rowOff>
              </from>
              <to>
                <xdr:col>1</xdr:col>
                <xdr:colOff>285750</xdr:colOff>
                <xdr:row>132</xdr:row>
                <xdr:rowOff>19050</xdr:rowOff>
              </to>
            </anchor>
          </controlPr>
        </control>
      </mc:Choice>
      <mc:Fallback>
        <control shapeId="1109" r:id="rId171" name="Control 85"/>
      </mc:Fallback>
    </mc:AlternateContent>
    <mc:AlternateContent xmlns:mc="http://schemas.openxmlformats.org/markup-compatibility/2006">
      <mc:Choice Requires="x14">
        <control shapeId="1110" r:id="rId173" name="Control 86">
          <controlPr defaultSize="0" r:id="rId174">
            <anchor moveWithCells="1">
              <from>
                <xdr:col>0</xdr:col>
                <xdr:colOff>0</xdr:colOff>
                <xdr:row>131</xdr:row>
                <xdr:rowOff>0</xdr:rowOff>
              </from>
              <to>
                <xdr:col>1</xdr:col>
                <xdr:colOff>285750</xdr:colOff>
                <xdr:row>132</xdr:row>
                <xdr:rowOff>19050</xdr:rowOff>
              </to>
            </anchor>
          </controlPr>
        </control>
      </mc:Choice>
      <mc:Fallback>
        <control shapeId="1110" r:id="rId173" name="Control 86"/>
      </mc:Fallback>
    </mc:AlternateContent>
    <mc:AlternateContent xmlns:mc="http://schemas.openxmlformats.org/markup-compatibility/2006">
      <mc:Choice Requires="x14">
        <control shapeId="1111" r:id="rId175" name="Control 87">
          <controlPr defaultSize="0" r:id="rId176">
            <anchor moveWithCells="1">
              <from>
                <xdr:col>0</xdr:col>
                <xdr:colOff>0</xdr:colOff>
                <xdr:row>131</xdr:row>
                <xdr:rowOff>0</xdr:rowOff>
              </from>
              <to>
                <xdr:col>1</xdr:col>
                <xdr:colOff>285750</xdr:colOff>
                <xdr:row>132</xdr:row>
                <xdr:rowOff>19050</xdr:rowOff>
              </to>
            </anchor>
          </controlPr>
        </control>
      </mc:Choice>
      <mc:Fallback>
        <control shapeId="1111" r:id="rId175" name="Control 87"/>
      </mc:Fallback>
    </mc:AlternateContent>
    <mc:AlternateContent xmlns:mc="http://schemas.openxmlformats.org/markup-compatibility/2006">
      <mc:Choice Requires="x14">
        <control shapeId="1112" r:id="rId177" name="Control 88">
          <controlPr defaultSize="0" r:id="rId178">
            <anchor moveWithCells="1">
              <from>
                <xdr:col>0</xdr:col>
                <xdr:colOff>0</xdr:colOff>
                <xdr:row>131</xdr:row>
                <xdr:rowOff>0</xdr:rowOff>
              </from>
              <to>
                <xdr:col>1</xdr:col>
                <xdr:colOff>285750</xdr:colOff>
                <xdr:row>132</xdr:row>
                <xdr:rowOff>19050</xdr:rowOff>
              </to>
            </anchor>
          </controlPr>
        </control>
      </mc:Choice>
      <mc:Fallback>
        <control shapeId="1112" r:id="rId177" name="Control 88"/>
      </mc:Fallback>
    </mc:AlternateContent>
    <mc:AlternateContent xmlns:mc="http://schemas.openxmlformats.org/markup-compatibility/2006">
      <mc:Choice Requires="x14">
        <control shapeId="1113" r:id="rId179" name="Control 89">
          <controlPr defaultSize="0" r:id="rId180">
            <anchor moveWithCells="1">
              <from>
                <xdr:col>0</xdr:col>
                <xdr:colOff>0</xdr:colOff>
                <xdr:row>131</xdr:row>
                <xdr:rowOff>0</xdr:rowOff>
              </from>
              <to>
                <xdr:col>1</xdr:col>
                <xdr:colOff>285750</xdr:colOff>
                <xdr:row>132</xdr:row>
                <xdr:rowOff>19050</xdr:rowOff>
              </to>
            </anchor>
          </controlPr>
        </control>
      </mc:Choice>
      <mc:Fallback>
        <control shapeId="1113" r:id="rId179" name="Control 89"/>
      </mc:Fallback>
    </mc:AlternateContent>
    <mc:AlternateContent xmlns:mc="http://schemas.openxmlformats.org/markup-compatibility/2006">
      <mc:Choice Requires="x14">
        <control shapeId="1114" r:id="rId181" name="Control 90">
          <controlPr defaultSize="0" r:id="rId182">
            <anchor moveWithCells="1">
              <from>
                <xdr:col>0</xdr:col>
                <xdr:colOff>0</xdr:colOff>
                <xdr:row>131</xdr:row>
                <xdr:rowOff>0</xdr:rowOff>
              </from>
              <to>
                <xdr:col>1</xdr:col>
                <xdr:colOff>285750</xdr:colOff>
                <xdr:row>132</xdr:row>
                <xdr:rowOff>19050</xdr:rowOff>
              </to>
            </anchor>
          </controlPr>
        </control>
      </mc:Choice>
      <mc:Fallback>
        <control shapeId="1114" r:id="rId181" name="Control 90"/>
      </mc:Fallback>
    </mc:AlternateContent>
    <mc:AlternateContent xmlns:mc="http://schemas.openxmlformats.org/markup-compatibility/2006">
      <mc:Choice Requires="x14">
        <control shapeId="1115" r:id="rId183" name="Control 91">
          <controlPr defaultSize="0" r:id="rId184">
            <anchor moveWithCells="1">
              <from>
                <xdr:col>0</xdr:col>
                <xdr:colOff>0</xdr:colOff>
                <xdr:row>131</xdr:row>
                <xdr:rowOff>0</xdr:rowOff>
              </from>
              <to>
                <xdr:col>1</xdr:col>
                <xdr:colOff>285750</xdr:colOff>
                <xdr:row>132</xdr:row>
                <xdr:rowOff>19050</xdr:rowOff>
              </to>
            </anchor>
          </controlPr>
        </control>
      </mc:Choice>
      <mc:Fallback>
        <control shapeId="1115" r:id="rId183" name="Control 91"/>
      </mc:Fallback>
    </mc:AlternateContent>
    <mc:AlternateContent xmlns:mc="http://schemas.openxmlformats.org/markup-compatibility/2006">
      <mc:Choice Requires="x14">
        <control shapeId="1116" r:id="rId185" name="Control 92">
          <controlPr defaultSize="0" r:id="rId186">
            <anchor moveWithCells="1">
              <from>
                <xdr:col>0</xdr:col>
                <xdr:colOff>0</xdr:colOff>
                <xdr:row>131</xdr:row>
                <xdr:rowOff>0</xdr:rowOff>
              </from>
              <to>
                <xdr:col>1</xdr:col>
                <xdr:colOff>285750</xdr:colOff>
                <xdr:row>132</xdr:row>
                <xdr:rowOff>19050</xdr:rowOff>
              </to>
            </anchor>
          </controlPr>
        </control>
      </mc:Choice>
      <mc:Fallback>
        <control shapeId="1116" r:id="rId185" name="Control 92"/>
      </mc:Fallback>
    </mc:AlternateContent>
    <mc:AlternateContent xmlns:mc="http://schemas.openxmlformats.org/markup-compatibility/2006">
      <mc:Choice Requires="x14">
        <control shapeId="1117" r:id="rId187" name="Control 93">
          <controlPr defaultSize="0" r:id="rId188">
            <anchor moveWithCells="1">
              <from>
                <xdr:col>0</xdr:col>
                <xdr:colOff>0</xdr:colOff>
                <xdr:row>131</xdr:row>
                <xdr:rowOff>0</xdr:rowOff>
              </from>
              <to>
                <xdr:col>1</xdr:col>
                <xdr:colOff>285750</xdr:colOff>
                <xdr:row>132</xdr:row>
                <xdr:rowOff>19050</xdr:rowOff>
              </to>
            </anchor>
          </controlPr>
        </control>
      </mc:Choice>
      <mc:Fallback>
        <control shapeId="1117" r:id="rId187" name="Control 93"/>
      </mc:Fallback>
    </mc:AlternateContent>
    <mc:AlternateContent xmlns:mc="http://schemas.openxmlformats.org/markup-compatibility/2006">
      <mc:Choice Requires="x14">
        <control shapeId="1118" r:id="rId189" name="Control 94">
          <controlPr defaultSize="0" r:id="rId190">
            <anchor moveWithCells="1">
              <from>
                <xdr:col>0</xdr:col>
                <xdr:colOff>0</xdr:colOff>
                <xdr:row>131</xdr:row>
                <xdr:rowOff>0</xdr:rowOff>
              </from>
              <to>
                <xdr:col>1</xdr:col>
                <xdr:colOff>285750</xdr:colOff>
                <xdr:row>132</xdr:row>
                <xdr:rowOff>19050</xdr:rowOff>
              </to>
            </anchor>
          </controlPr>
        </control>
      </mc:Choice>
      <mc:Fallback>
        <control shapeId="1118" r:id="rId189" name="Control 94"/>
      </mc:Fallback>
    </mc:AlternateContent>
    <mc:AlternateContent xmlns:mc="http://schemas.openxmlformats.org/markup-compatibility/2006">
      <mc:Choice Requires="x14">
        <control shapeId="1119" r:id="rId191" name="Control 95">
          <controlPr defaultSize="0" r:id="rId192">
            <anchor moveWithCells="1">
              <from>
                <xdr:col>0</xdr:col>
                <xdr:colOff>0</xdr:colOff>
                <xdr:row>131</xdr:row>
                <xdr:rowOff>0</xdr:rowOff>
              </from>
              <to>
                <xdr:col>1</xdr:col>
                <xdr:colOff>285750</xdr:colOff>
                <xdr:row>132</xdr:row>
                <xdr:rowOff>19050</xdr:rowOff>
              </to>
            </anchor>
          </controlPr>
        </control>
      </mc:Choice>
      <mc:Fallback>
        <control shapeId="1119" r:id="rId191" name="Control 95"/>
      </mc:Fallback>
    </mc:AlternateContent>
    <mc:AlternateContent xmlns:mc="http://schemas.openxmlformats.org/markup-compatibility/2006">
      <mc:Choice Requires="x14">
        <control shapeId="1120" r:id="rId193" name="Control 96">
          <controlPr defaultSize="0" r:id="rId194">
            <anchor moveWithCells="1">
              <from>
                <xdr:col>0</xdr:col>
                <xdr:colOff>0</xdr:colOff>
                <xdr:row>131</xdr:row>
                <xdr:rowOff>0</xdr:rowOff>
              </from>
              <to>
                <xdr:col>1</xdr:col>
                <xdr:colOff>285750</xdr:colOff>
                <xdr:row>132</xdr:row>
                <xdr:rowOff>19050</xdr:rowOff>
              </to>
            </anchor>
          </controlPr>
        </control>
      </mc:Choice>
      <mc:Fallback>
        <control shapeId="1120" r:id="rId193" name="Control 96"/>
      </mc:Fallback>
    </mc:AlternateContent>
    <mc:AlternateContent xmlns:mc="http://schemas.openxmlformats.org/markup-compatibility/2006">
      <mc:Choice Requires="x14">
        <control shapeId="1121" r:id="rId195" name="Control 97">
          <controlPr defaultSize="0" r:id="rId196">
            <anchor moveWithCells="1">
              <from>
                <xdr:col>0</xdr:col>
                <xdr:colOff>0</xdr:colOff>
                <xdr:row>131</xdr:row>
                <xdr:rowOff>0</xdr:rowOff>
              </from>
              <to>
                <xdr:col>1</xdr:col>
                <xdr:colOff>285750</xdr:colOff>
                <xdr:row>132</xdr:row>
                <xdr:rowOff>19050</xdr:rowOff>
              </to>
            </anchor>
          </controlPr>
        </control>
      </mc:Choice>
      <mc:Fallback>
        <control shapeId="1121" r:id="rId195" name="Control 97"/>
      </mc:Fallback>
    </mc:AlternateContent>
    <mc:AlternateContent xmlns:mc="http://schemas.openxmlformats.org/markup-compatibility/2006">
      <mc:Choice Requires="x14">
        <control shapeId="1122" r:id="rId197" name="Control 98">
          <controlPr defaultSize="0" r:id="rId198">
            <anchor moveWithCells="1">
              <from>
                <xdr:col>0</xdr:col>
                <xdr:colOff>0</xdr:colOff>
                <xdr:row>131</xdr:row>
                <xdr:rowOff>0</xdr:rowOff>
              </from>
              <to>
                <xdr:col>1</xdr:col>
                <xdr:colOff>285750</xdr:colOff>
                <xdr:row>132</xdr:row>
                <xdr:rowOff>19050</xdr:rowOff>
              </to>
            </anchor>
          </controlPr>
        </control>
      </mc:Choice>
      <mc:Fallback>
        <control shapeId="1122" r:id="rId197" name="Control 98"/>
      </mc:Fallback>
    </mc:AlternateContent>
    <mc:AlternateContent xmlns:mc="http://schemas.openxmlformats.org/markup-compatibility/2006">
      <mc:Choice Requires="x14">
        <control shapeId="1123" r:id="rId199" name="Control 99">
          <controlPr defaultSize="0" r:id="rId200">
            <anchor moveWithCells="1">
              <from>
                <xdr:col>0</xdr:col>
                <xdr:colOff>0</xdr:colOff>
                <xdr:row>131</xdr:row>
                <xdr:rowOff>0</xdr:rowOff>
              </from>
              <to>
                <xdr:col>1</xdr:col>
                <xdr:colOff>285750</xdr:colOff>
                <xdr:row>132</xdr:row>
                <xdr:rowOff>19050</xdr:rowOff>
              </to>
            </anchor>
          </controlPr>
        </control>
      </mc:Choice>
      <mc:Fallback>
        <control shapeId="1123" r:id="rId199" name="Control 99"/>
      </mc:Fallback>
    </mc:AlternateContent>
    <mc:AlternateContent xmlns:mc="http://schemas.openxmlformats.org/markup-compatibility/2006">
      <mc:Choice Requires="x14">
        <control shapeId="1124" r:id="rId201" name="Control 100">
          <controlPr defaultSize="0" r:id="rId202">
            <anchor moveWithCells="1">
              <from>
                <xdr:col>0</xdr:col>
                <xdr:colOff>0</xdr:colOff>
                <xdr:row>131</xdr:row>
                <xdr:rowOff>0</xdr:rowOff>
              </from>
              <to>
                <xdr:col>1</xdr:col>
                <xdr:colOff>285750</xdr:colOff>
                <xdr:row>132</xdr:row>
                <xdr:rowOff>19050</xdr:rowOff>
              </to>
            </anchor>
          </controlPr>
        </control>
      </mc:Choice>
      <mc:Fallback>
        <control shapeId="1124" r:id="rId201" name="Control 100"/>
      </mc:Fallback>
    </mc:AlternateContent>
    <mc:AlternateContent xmlns:mc="http://schemas.openxmlformats.org/markup-compatibility/2006">
      <mc:Choice Requires="x14">
        <control shapeId="1125" r:id="rId203" name="Control 101">
          <controlPr defaultSize="0" r:id="rId204">
            <anchor moveWithCells="1">
              <from>
                <xdr:col>0</xdr:col>
                <xdr:colOff>0</xdr:colOff>
                <xdr:row>131</xdr:row>
                <xdr:rowOff>0</xdr:rowOff>
              </from>
              <to>
                <xdr:col>1</xdr:col>
                <xdr:colOff>285750</xdr:colOff>
                <xdr:row>132</xdr:row>
                <xdr:rowOff>19050</xdr:rowOff>
              </to>
            </anchor>
          </controlPr>
        </control>
      </mc:Choice>
      <mc:Fallback>
        <control shapeId="1125" r:id="rId203" name="Control 101"/>
      </mc:Fallback>
    </mc:AlternateContent>
    <mc:AlternateContent xmlns:mc="http://schemas.openxmlformats.org/markup-compatibility/2006">
      <mc:Choice Requires="x14">
        <control shapeId="1126" r:id="rId205" name="Control 102">
          <controlPr defaultSize="0" r:id="rId206">
            <anchor moveWithCells="1">
              <from>
                <xdr:col>0</xdr:col>
                <xdr:colOff>0</xdr:colOff>
                <xdr:row>131</xdr:row>
                <xdr:rowOff>0</xdr:rowOff>
              </from>
              <to>
                <xdr:col>1</xdr:col>
                <xdr:colOff>285750</xdr:colOff>
                <xdr:row>132</xdr:row>
                <xdr:rowOff>19050</xdr:rowOff>
              </to>
            </anchor>
          </controlPr>
        </control>
      </mc:Choice>
      <mc:Fallback>
        <control shapeId="1126" r:id="rId205" name="Control 102"/>
      </mc:Fallback>
    </mc:AlternateContent>
    <mc:AlternateContent xmlns:mc="http://schemas.openxmlformats.org/markup-compatibility/2006">
      <mc:Choice Requires="x14">
        <control shapeId="1127" r:id="rId207" name="Control 103">
          <controlPr defaultSize="0" r:id="rId208">
            <anchor moveWithCells="1">
              <from>
                <xdr:col>0</xdr:col>
                <xdr:colOff>0</xdr:colOff>
                <xdr:row>131</xdr:row>
                <xdr:rowOff>0</xdr:rowOff>
              </from>
              <to>
                <xdr:col>1</xdr:col>
                <xdr:colOff>285750</xdr:colOff>
                <xdr:row>132</xdr:row>
                <xdr:rowOff>19050</xdr:rowOff>
              </to>
            </anchor>
          </controlPr>
        </control>
      </mc:Choice>
      <mc:Fallback>
        <control shapeId="1127" r:id="rId207" name="Control 103"/>
      </mc:Fallback>
    </mc:AlternateContent>
    <mc:AlternateContent xmlns:mc="http://schemas.openxmlformats.org/markup-compatibility/2006">
      <mc:Choice Requires="x14">
        <control shapeId="1128" r:id="rId209" name="Control 104">
          <controlPr defaultSize="0" r:id="rId210">
            <anchor moveWithCells="1">
              <from>
                <xdr:col>0</xdr:col>
                <xdr:colOff>0</xdr:colOff>
                <xdr:row>131</xdr:row>
                <xdr:rowOff>0</xdr:rowOff>
              </from>
              <to>
                <xdr:col>1</xdr:col>
                <xdr:colOff>285750</xdr:colOff>
                <xdr:row>132</xdr:row>
                <xdr:rowOff>19050</xdr:rowOff>
              </to>
            </anchor>
          </controlPr>
        </control>
      </mc:Choice>
      <mc:Fallback>
        <control shapeId="1128" r:id="rId209" name="Control 104"/>
      </mc:Fallback>
    </mc:AlternateContent>
    <mc:AlternateContent xmlns:mc="http://schemas.openxmlformats.org/markup-compatibility/2006">
      <mc:Choice Requires="x14">
        <control shapeId="1129" r:id="rId211" name="Control 105">
          <controlPr defaultSize="0" r:id="rId212">
            <anchor moveWithCells="1">
              <from>
                <xdr:col>0</xdr:col>
                <xdr:colOff>0</xdr:colOff>
                <xdr:row>131</xdr:row>
                <xdr:rowOff>0</xdr:rowOff>
              </from>
              <to>
                <xdr:col>1</xdr:col>
                <xdr:colOff>285750</xdr:colOff>
                <xdr:row>132</xdr:row>
                <xdr:rowOff>19050</xdr:rowOff>
              </to>
            </anchor>
          </controlPr>
        </control>
      </mc:Choice>
      <mc:Fallback>
        <control shapeId="1129" r:id="rId211" name="Control 105"/>
      </mc:Fallback>
    </mc:AlternateContent>
    <mc:AlternateContent xmlns:mc="http://schemas.openxmlformats.org/markup-compatibility/2006">
      <mc:Choice Requires="x14">
        <control shapeId="1130" r:id="rId213" name="Control 106">
          <controlPr defaultSize="0" r:id="rId214">
            <anchor moveWithCells="1">
              <from>
                <xdr:col>0</xdr:col>
                <xdr:colOff>0</xdr:colOff>
                <xdr:row>131</xdr:row>
                <xdr:rowOff>0</xdr:rowOff>
              </from>
              <to>
                <xdr:col>1</xdr:col>
                <xdr:colOff>285750</xdr:colOff>
                <xdr:row>132</xdr:row>
                <xdr:rowOff>19050</xdr:rowOff>
              </to>
            </anchor>
          </controlPr>
        </control>
      </mc:Choice>
      <mc:Fallback>
        <control shapeId="1130" r:id="rId213" name="Control 106"/>
      </mc:Fallback>
    </mc:AlternateContent>
    <mc:AlternateContent xmlns:mc="http://schemas.openxmlformats.org/markup-compatibility/2006">
      <mc:Choice Requires="x14">
        <control shapeId="1131" r:id="rId215" name="Control 107">
          <controlPr defaultSize="0" r:id="rId216">
            <anchor moveWithCells="1">
              <from>
                <xdr:col>0</xdr:col>
                <xdr:colOff>0</xdr:colOff>
                <xdr:row>131</xdr:row>
                <xdr:rowOff>0</xdr:rowOff>
              </from>
              <to>
                <xdr:col>1</xdr:col>
                <xdr:colOff>285750</xdr:colOff>
                <xdr:row>132</xdr:row>
                <xdr:rowOff>19050</xdr:rowOff>
              </to>
            </anchor>
          </controlPr>
        </control>
      </mc:Choice>
      <mc:Fallback>
        <control shapeId="1131" r:id="rId215" name="Control 107"/>
      </mc:Fallback>
    </mc:AlternateContent>
    <mc:AlternateContent xmlns:mc="http://schemas.openxmlformats.org/markup-compatibility/2006">
      <mc:Choice Requires="x14">
        <control shapeId="1132" r:id="rId217" name="Control 108">
          <controlPr defaultSize="0" r:id="rId218">
            <anchor moveWithCells="1">
              <from>
                <xdr:col>0</xdr:col>
                <xdr:colOff>0</xdr:colOff>
                <xdr:row>131</xdr:row>
                <xdr:rowOff>0</xdr:rowOff>
              </from>
              <to>
                <xdr:col>1</xdr:col>
                <xdr:colOff>285750</xdr:colOff>
                <xdr:row>132</xdr:row>
                <xdr:rowOff>19050</xdr:rowOff>
              </to>
            </anchor>
          </controlPr>
        </control>
      </mc:Choice>
      <mc:Fallback>
        <control shapeId="1132" r:id="rId217" name="Control 108"/>
      </mc:Fallback>
    </mc:AlternateContent>
    <mc:AlternateContent xmlns:mc="http://schemas.openxmlformats.org/markup-compatibility/2006">
      <mc:Choice Requires="x14">
        <control shapeId="1133" r:id="rId219" name="Control 109">
          <controlPr defaultSize="0" r:id="rId220">
            <anchor moveWithCells="1">
              <from>
                <xdr:col>0</xdr:col>
                <xdr:colOff>0</xdr:colOff>
                <xdr:row>131</xdr:row>
                <xdr:rowOff>0</xdr:rowOff>
              </from>
              <to>
                <xdr:col>1</xdr:col>
                <xdr:colOff>285750</xdr:colOff>
                <xdr:row>132</xdr:row>
                <xdr:rowOff>19050</xdr:rowOff>
              </to>
            </anchor>
          </controlPr>
        </control>
      </mc:Choice>
      <mc:Fallback>
        <control shapeId="1133" r:id="rId219" name="Control 109"/>
      </mc:Fallback>
    </mc:AlternateContent>
    <mc:AlternateContent xmlns:mc="http://schemas.openxmlformats.org/markup-compatibility/2006">
      <mc:Choice Requires="x14">
        <control shapeId="1134" r:id="rId221" name="Control 110">
          <controlPr defaultSize="0" r:id="rId222">
            <anchor moveWithCells="1">
              <from>
                <xdr:col>0</xdr:col>
                <xdr:colOff>0</xdr:colOff>
                <xdr:row>131</xdr:row>
                <xdr:rowOff>0</xdr:rowOff>
              </from>
              <to>
                <xdr:col>1</xdr:col>
                <xdr:colOff>285750</xdr:colOff>
                <xdr:row>132</xdr:row>
                <xdr:rowOff>19050</xdr:rowOff>
              </to>
            </anchor>
          </controlPr>
        </control>
      </mc:Choice>
      <mc:Fallback>
        <control shapeId="1134" r:id="rId221" name="Control 110"/>
      </mc:Fallback>
    </mc:AlternateContent>
    <mc:AlternateContent xmlns:mc="http://schemas.openxmlformats.org/markup-compatibility/2006">
      <mc:Choice Requires="x14">
        <control shapeId="1135" r:id="rId223" name="Control 111">
          <controlPr defaultSize="0" r:id="rId224">
            <anchor moveWithCells="1">
              <from>
                <xdr:col>0</xdr:col>
                <xdr:colOff>0</xdr:colOff>
                <xdr:row>131</xdr:row>
                <xdr:rowOff>0</xdr:rowOff>
              </from>
              <to>
                <xdr:col>1</xdr:col>
                <xdr:colOff>285750</xdr:colOff>
                <xdr:row>132</xdr:row>
                <xdr:rowOff>19050</xdr:rowOff>
              </to>
            </anchor>
          </controlPr>
        </control>
      </mc:Choice>
      <mc:Fallback>
        <control shapeId="1135" r:id="rId223" name="Control 111"/>
      </mc:Fallback>
    </mc:AlternateContent>
    <mc:AlternateContent xmlns:mc="http://schemas.openxmlformats.org/markup-compatibility/2006">
      <mc:Choice Requires="x14">
        <control shapeId="1136" r:id="rId225" name="Control 112">
          <controlPr defaultSize="0" r:id="rId226">
            <anchor moveWithCells="1">
              <from>
                <xdr:col>0</xdr:col>
                <xdr:colOff>0</xdr:colOff>
                <xdr:row>131</xdr:row>
                <xdr:rowOff>0</xdr:rowOff>
              </from>
              <to>
                <xdr:col>1</xdr:col>
                <xdr:colOff>285750</xdr:colOff>
                <xdr:row>132</xdr:row>
                <xdr:rowOff>19050</xdr:rowOff>
              </to>
            </anchor>
          </controlPr>
        </control>
      </mc:Choice>
      <mc:Fallback>
        <control shapeId="1136" r:id="rId225" name="Control 112"/>
      </mc:Fallback>
    </mc:AlternateContent>
    <mc:AlternateContent xmlns:mc="http://schemas.openxmlformats.org/markup-compatibility/2006">
      <mc:Choice Requires="x14">
        <control shapeId="1137" r:id="rId227" name="Control 113">
          <controlPr defaultSize="0" r:id="rId228">
            <anchor moveWithCells="1">
              <from>
                <xdr:col>0</xdr:col>
                <xdr:colOff>0</xdr:colOff>
                <xdr:row>131</xdr:row>
                <xdr:rowOff>0</xdr:rowOff>
              </from>
              <to>
                <xdr:col>1</xdr:col>
                <xdr:colOff>285750</xdr:colOff>
                <xdr:row>132</xdr:row>
                <xdr:rowOff>19050</xdr:rowOff>
              </to>
            </anchor>
          </controlPr>
        </control>
      </mc:Choice>
      <mc:Fallback>
        <control shapeId="1137" r:id="rId227" name="Control 113"/>
      </mc:Fallback>
    </mc:AlternateContent>
    <mc:AlternateContent xmlns:mc="http://schemas.openxmlformats.org/markup-compatibility/2006">
      <mc:Choice Requires="x14">
        <control shapeId="1138" r:id="rId229" name="Control 114">
          <controlPr defaultSize="0" r:id="rId230">
            <anchor moveWithCells="1">
              <from>
                <xdr:col>0</xdr:col>
                <xdr:colOff>0</xdr:colOff>
                <xdr:row>131</xdr:row>
                <xdr:rowOff>0</xdr:rowOff>
              </from>
              <to>
                <xdr:col>1</xdr:col>
                <xdr:colOff>285750</xdr:colOff>
                <xdr:row>132</xdr:row>
                <xdr:rowOff>19050</xdr:rowOff>
              </to>
            </anchor>
          </controlPr>
        </control>
      </mc:Choice>
      <mc:Fallback>
        <control shapeId="1138" r:id="rId229" name="Control 114"/>
      </mc:Fallback>
    </mc:AlternateContent>
    <mc:AlternateContent xmlns:mc="http://schemas.openxmlformats.org/markup-compatibility/2006">
      <mc:Choice Requires="x14">
        <control shapeId="1139" r:id="rId231" name="Control 115">
          <controlPr defaultSize="0" r:id="rId232">
            <anchor moveWithCells="1">
              <from>
                <xdr:col>0</xdr:col>
                <xdr:colOff>0</xdr:colOff>
                <xdr:row>131</xdr:row>
                <xdr:rowOff>0</xdr:rowOff>
              </from>
              <to>
                <xdr:col>1</xdr:col>
                <xdr:colOff>285750</xdr:colOff>
                <xdr:row>132</xdr:row>
                <xdr:rowOff>19050</xdr:rowOff>
              </to>
            </anchor>
          </controlPr>
        </control>
      </mc:Choice>
      <mc:Fallback>
        <control shapeId="1139" r:id="rId231" name="Control 115"/>
      </mc:Fallback>
    </mc:AlternateContent>
    <mc:AlternateContent xmlns:mc="http://schemas.openxmlformats.org/markup-compatibility/2006">
      <mc:Choice Requires="x14">
        <control shapeId="1140" r:id="rId233" name="Control 116">
          <controlPr defaultSize="0" r:id="rId234">
            <anchor moveWithCells="1">
              <from>
                <xdr:col>0</xdr:col>
                <xdr:colOff>0</xdr:colOff>
                <xdr:row>131</xdr:row>
                <xdr:rowOff>0</xdr:rowOff>
              </from>
              <to>
                <xdr:col>1</xdr:col>
                <xdr:colOff>285750</xdr:colOff>
                <xdr:row>132</xdr:row>
                <xdr:rowOff>19050</xdr:rowOff>
              </to>
            </anchor>
          </controlPr>
        </control>
      </mc:Choice>
      <mc:Fallback>
        <control shapeId="1140" r:id="rId233" name="Control 116"/>
      </mc:Fallback>
    </mc:AlternateContent>
    <mc:AlternateContent xmlns:mc="http://schemas.openxmlformats.org/markup-compatibility/2006">
      <mc:Choice Requires="x14">
        <control shapeId="1141" r:id="rId235" name="Control 117">
          <controlPr defaultSize="0" r:id="rId236">
            <anchor moveWithCells="1">
              <from>
                <xdr:col>0</xdr:col>
                <xdr:colOff>0</xdr:colOff>
                <xdr:row>131</xdr:row>
                <xdr:rowOff>0</xdr:rowOff>
              </from>
              <to>
                <xdr:col>1</xdr:col>
                <xdr:colOff>285750</xdr:colOff>
                <xdr:row>132</xdr:row>
                <xdr:rowOff>19050</xdr:rowOff>
              </to>
            </anchor>
          </controlPr>
        </control>
      </mc:Choice>
      <mc:Fallback>
        <control shapeId="1141" r:id="rId235" name="Control 117"/>
      </mc:Fallback>
    </mc:AlternateContent>
    <mc:AlternateContent xmlns:mc="http://schemas.openxmlformats.org/markup-compatibility/2006">
      <mc:Choice Requires="x14">
        <control shapeId="1142" r:id="rId237" name="Control 118">
          <controlPr defaultSize="0" r:id="rId238">
            <anchor moveWithCells="1">
              <from>
                <xdr:col>0</xdr:col>
                <xdr:colOff>0</xdr:colOff>
                <xdr:row>131</xdr:row>
                <xdr:rowOff>0</xdr:rowOff>
              </from>
              <to>
                <xdr:col>1</xdr:col>
                <xdr:colOff>285750</xdr:colOff>
                <xdr:row>132</xdr:row>
                <xdr:rowOff>19050</xdr:rowOff>
              </to>
            </anchor>
          </controlPr>
        </control>
      </mc:Choice>
      <mc:Fallback>
        <control shapeId="1142" r:id="rId237" name="Control 118"/>
      </mc:Fallback>
    </mc:AlternateContent>
    <mc:AlternateContent xmlns:mc="http://schemas.openxmlformats.org/markup-compatibility/2006">
      <mc:Choice Requires="x14">
        <control shapeId="1143" r:id="rId239" name="Control 119">
          <controlPr defaultSize="0" r:id="rId240">
            <anchor moveWithCells="1">
              <from>
                <xdr:col>0</xdr:col>
                <xdr:colOff>0</xdr:colOff>
                <xdr:row>131</xdr:row>
                <xdr:rowOff>0</xdr:rowOff>
              </from>
              <to>
                <xdr:col>1</xdr:col>
                <xdr:colOff>285750</xdr:colOff>
                <xdr:row>132</xdr:row>
                <xdr:rowOff>19050</xdr:rowOff>
              </to>
            </anchor>
          </controlPr>
        </control>
      </mc:Choice>
      <mc:Fallback>
        <control shapeId="1143" r:id="rId239" name="Control 119"/>
      </mc:Fallback>
    </mc:AlternateContent>
    <mc:AlternateContent xmlns:mc="http://schemas.openxmlformats.org/markup-compatibility/2006">
      <mc:Choice Requires="x14">
        <control shapeId="1144" r:id="rId241" name="Control 120">
          <controlPr defaultSize="0" r:id="rId242">
            <anchor moveWithCells="1">
              <from>
                <xdr:col>0</xdr:col>
                <xdr:colOff>0</xdr:colOff>
                <xdr:row>131</xdr:row>
                <xdr:rowOff>0</xdr:rowOff>
              </from>
              <to>
                <xdr:col>1</xdr:col>
                <xdr:colOff>285750</xdr:colOff>
                <xdr:row>132</xdr:row>
                <xdr:rowOff>19050</xdr:rowOff>
              </to>
            </anchor>
          </controlPr>
        </control>
      </mc:Choice>
      <mc:Fallback>
        <control shapeId="1144" r:id="rId241" name="Control 120"/>
      </mc:Fallback>
    </mc:AlternateContent>
    <mc:AlternateContent xmlns:mc="http://schemas.openxmlformats.org/markup-compatibility/2006">
      <mc:Choice Requires="x14">
        <control shapeId="1145" r:id="rId243" name="Control 121">
          <controlPr defaultSize="0" r:id="rId244">
            <anchor moveWithCells="1">
              <from>
                <xdr:col>0</xdr:col>
                <xdr:colOff>0</xdr:colOff>
                <xdr:row>131</xdr:row>
                <xdr:rowOff>0</xdr:rowOff>
              </from>
              <to>
                <xdr:col>1</xdr:col>
                <xdr:colOff>285750</xdr:colOff>
                <xdr:row>132</xdr:row>
                <xdr:rowOff>19050</xdr:rowOff>
              </to>
            </anchor>
          </controlPr>
        </control>
      </mc:Choice>
      <mc:Fallback>
        <control shapeId="1145" r:id="rId243" name="Control 121"/>
      </mc:Fallback>
    </mc:AlternateContent>
    <mc:AlternateContent xmlns:mc="http://schemas.openxmlformats.org/markup-compatibility/2006">
      <mc:Choice Requires="x14">
        <control shapeId="1146" r:id="rId245" name="Control 122">
          <controlPr defaultSize="0" r:id="rId246">
            <anchor moveWithCells="1">
              <from>
                <xdr:col>0</xdr:col>
                <xdr:colOff>0</xdr:colOff>
                <xdr:row>131</xdr:row>
                <xdr:rowOff>0</xdr:rowOff>
              </from>
              <to>
                <xdr:col>1</xdr:col>
                <xdr:colOff>285750</xdr:colOff>
                <xdr:row>132</xdr:row>
                <xdr:rowOff>19050</xdr:rowOff>
              </to>
            </anchor>
          </controlPr>
        </control>
      </mc:Choice>
      <mc:Fallback>
        <control shapeId="1146" r:id="rId245" name="Control 122"/>
      </mc:Fallback>
    </mc:AlternateContent>
    <mc:AlternateContent xmlns:mc="http://schemas.openxmlformats.org/markup-compatibility/2006">
      <mc:Choice Requires="x14">
        <control shapeId="1147" r:id="rId247" name="Control 123">
          <controlPr defaultSize="0" r:id="rId248">
            <anchor moveWithCells="1">
              <from>
                <xdr:col>0</xdr:col>
                <xdr:colOff>0</xdr:colOff>
                <xdr:row>131</xdr:row>
                <xdr:rowOff>0</xdr:rowOff>
              </from>
              <to>
                <xdr:col>1</xdr:col>
                <xdr:colOff>285750</xdr:colOff>
                <xdr:row>132</xdr:row>
                <xdr:rowOff>19050</xdr:rowOff>
              </to>
            </anchor>
          </controlPr>
        </control>
      </mc:Choice>
      <mc:Fallback>
        <control shapeId="1147" r:id="rId247" name="Control 123"/>
      </mc:Fallback>
    </mc:AlternateContent>
    <mc:AlternateContent xmlns:mc="http://schemas.openxmlformats.org/markup-compatibility/2006">
      <mc:Choice Requires="x14">
        <control shapeId="1148" r:id="rId249" name="Control 124">
          <controlPr defaultSize="0" r:id="rId250">
            <anchor moveWithCells="1">
              <from>
                <xdr:col>0</xdr:col>
                <xdr:colOff>0</xdr:colOff>
                <xdr:row>131</xdr:row>
                <xdr:rowOff>0</xdr:rowOff>
              </from>
              <to>
                <xdr:col>1</xdr:col>
                <xdr:colOff>285750</xdr:colOff>
                <xdr:row>132</xdr:row>
                <xdr:rowOff>19050</xdr:rowOff>
              </to>
            </anchor>
          </controlPr>
        </control>
      </mc:Choice>
      <mc:Fallback>
        <control shapeId="1148" r:id="rId249" name="Control 124"/>
      </mc:Fallback>
    </mc:AlternateContent>
    <mc:AlternateContent xmlns:mc="http://schemas.openxmlformats.org/markup-compatibility/2006">
      <mc:Choice Requires="x14">
        <control shapeId="1149" r:id="rId251" name="Control 125">
          <controlPr defaultSize="0" r:id="rId252">
            <anchor moveWithCells="1">
              <from>
                <xdr:col>0</xdr:col>
                <xdr:colOff>0</xdr:colOff>
                <xdr:row>131</xdr:row>
                <xdr:rowOff>0</xdr:rowOff>
              </from>
              <to>
                <xdr:col>1</xdr:col>
                <xdr:colOff>285750</xdr:colOff>
                <xdr:row>132</xdr:row>
                <xdr:rowOff>19050</xdr:rowOff>
              </to>
            </anchor>
          </controlPr>
        </control>
      </mc:Choice>
      <mc:Fallback>
        <control shapeId="1149" r:id="rId251" name="Control 125"/>
      </mc:Fallback>
    </mc:AlternateContent>
    <mc:AlternateContent xmlns:mc="http://schemas.openxmlformats.org/markup-compatibility/2006">
      <mc:Choice Requires="x14">
        <control shapeId="1150" r:id="rId253" name="Control 126">
          <controlPr defaultSize="0" r:id="rId254">
            <anchor moveWithCells="1">
              <from>
                <xdr:col>0</xdr:col>
                <xdr:colOff>0</xdr:colOff>
                <xdr:row>131</xdr:row>
                <xdr:rowOff>0</xdr:rowOff>
              </from>
              <to>
                <xdr:col>1</xdr:col>
                <xdr:colOff>285750</xdr:colOff>
                <xdr:row>132</xdr:row>
                <xdr:rowOff>19050</xdr:rowOff>
              </to>
            </anchor>
          </controlPr>
        </control>
      </mc:Choice>
      <mc:Fallback>
        <control shapeId="1150" r:id="rId253" name="Control 126"/>
      </mc:Fallback>
    </mc:AlternateContent>
    <mc:AlternateContent xmlns:mc="http://schemas.openxmlformats.org/markup-compatibility/2006">
      <mc:Choice Requires="x14">
        <control shapeId="1151" r:id="rId255" name="Control 127">
          <controlPr defaultSize="0" r:id="rId256">
            <anchor moveWithCells="1">
              <from>
                <xdr:col>0</xdr:col>
                <xdr:colOff>0</xdr:colOff>
                <xdr:row>131</xdr:row>
                <xdr:rowOff>0</xdr:rowOff>
              </from>
              <to>
                <xdr:col>1</xdr:col>
                <xdr:colOff>285750</xdr:colOff>
                <xdr:row>132</xdr:row>
                <xdr:rowOff>19050</xdr:rowOff>
              </to>
            </anchor>
          </controlPr>
        </control>
      </mc:Choice>
      <mc:Fallback>
        <control shapeId="1151" r:id="rId255" name="Control 127"/>
      </mc:Fallback>
    </mc:AlternateContent>
    <mc:AlternateContent xmlns:mc="http://schemas.openxmlformats.org/markup-compatibility/2006">
      <mc:Choice Requires="x14">
        <control shapeId="1152" r:id="rId257" name="Control 128">
          <controlPr defaultSize="0" r:id="rId258">
            <anchor moveWithCells="1">
              <from>
                <xdr:col>0</xdr:col>
                <xdr:colOff>0</xdr:colOff>
                <xdr:row>131</xdr:row>
                <xdr:rowOff>0</xdr:rowOff>
              </from>
              <to>
                <xdr:col>1</xdr:col>
                <xdr:colOff>285750</xdr:colOff>
                <xdr:row>132</xdr:row>
                <xdr:rowOff>19050</xdr:rowOff>
              </to>
            </anchor>
          </controlPr>
        </control>
      </mc:Choice>
      <mc:Fallback>
        <control shapeId="1152" r:id="rId257" name="Control 128"/>
      </mc:Fallback>
    </mc:AlternateContent>
    <mc:AlternateContent xmlns:mc="http://schemas.openxmlformats.org/markup-compatibility/2006">
      <mc:Choice Requires="x14">
        <control shapeId="1153" r:id="rId259" name="Control 129">
          <controlPr defaultSize="0" r:id="rId260">
            <anchor moveWithCells="1">
              <from>
                <xdr:col>0</xdr:col>
                <xdr:colOff>0</xdr:colOff>
                <xdr:row>131</xdr:row>
                <xdr:rowOff>0</xdr:rowOff>
              </from>
              <to>
                <xdr:col>1</xdr:col>
                <xdr:colOff>285750</xdr:colOff>
                <xdr:row>132</xdr:row>
                <xdr:rowOff>19050</xdr:rowOff>
              </to>
            </anchor>
          </controlPr>
        </control>
      </mc:Choice>
      <mc:Fallback>
        <control shapeId="1153" r:id="rId259" name="Control 129"/>
      </mc:Fallback>
    </mc:AlternateContent>
    <mc:AlternateContent xmlns:mc="http://schemas.openxmlformats.org/markup-compatibility/2006">
      <mc:Choice Requires="x14">
        <control shapeId="1154" r:id="rId261" name="Control 130">
          <controlPr defaultSize="0" r:id="rId262">
            <anchor moveWithCells="1">
              <from>
                <xdr:col>0</xdr:col>
                <xdr:colOff>0</xdr:colOff>
                <xdr:row>131</xdr:row>
                <xdr:rowOff>0</xdr:rowOff>
              </from>
              <to>
                <xdr:col>1</xdr:col>
                <xdr:colOff>285750</xdr:colOff>
                <xdr:row>132</xdr:row>
                <xdr:rowOff>19050</xdr:rowOff>
              </to>
            </anchor>
          </controlPr>
        </control>
      </mc:Choice>
      <mc:Fallback>
        <control shapeId="1154" r:id="rId261" name="Control 130"/>
      </mc:Fallback>
    </mc:AlternateContent>
    <mc:AlternateContent xmlns:mc="http://schemas.openxmlformats.org/markup-compatibility/2006">
      <mc:Choice Requires="x14">
        <control shapeId="1155" r:id="rId263" name="Control 131">
          <controlPr defaultSize="0" r:id="rId264">
            <anchor moveWithCells="1">
              <from>
                <xdr:col>0</xdr:col>
                <xdr:colOff>0</xdr:colOff>
                <xdr:row>131</xdr:row>
                <xdr:rowOff>0</xdr:rowOff>
              </from>
              <to>
                <xdr:col>1</xdr:col>
                <xdr:colOff>285750</xdr:colOff>
                <xdr:row>132</xdr:row>
                <xdr:rowOff>19050</xdr:rowOff>
              </to>
            </anchor>
          </controlPr>
        </control>
      </mc:Choice>
      <mc:Fallback>
        <control shapeId="1155" r:id="rId263" name="Control 131"/>
      </mc:Fallback>
    </mc:AlternateContent>
    <mc:AlternateContent xmlns:mc="http://schemas.openxmlformats.org/markup-compatibility/2006">
      <mc:Choice Requires="x14">
        <control shapeId="1156" r:id="rId265" name="Control 132">
          <controlPr defaultSize="0" r:id="rId266">
            <anchor moveWithCells="1">
              <from>
                <xdr:col>0</xdr:col>
                <xdr:colOff>0</xdr:colOff>
                <xdr:row>131</xdr:row>
                <xdr:rowOff>0</xdr:rowOff>
              </from>
              <to>
                <xdr:col>1</xdr:col>
                <xdr:colOff>285750</xdr:colOff>
                <xdr:row>132</xdr:row>
                <xdr:rowOff>19050</xdr:rowOff>
              </to>
            </anchor>
          </controlPr>
        </control>
      </mc:Choice>
      <mc:Fallback>
        <control shapeId="1156" r:id="rId265" name="Control 132"/>
      </mc:Fallback>
    </mc:AlternateContent>
    <mc:AlternateContent xmlns:mc="http://schemas.openxmlformats.org/markup-compatibility/2006">
      <mc:Choice Requires="x14">
        <control shapeId="1157" r:id="rId267" name="Control 133">
          <controlPr defaultSize="0" r:id="rId268">
            <anchor moveWithCells="1">
              <from>
                <xdr:col>0</xdr:col>
                <xdr:colOff>0</xdr:colOff>
                <xdr:row>131</xdr:row>
                <xdr:rowOff>0</xdr:rowOff>
              </from>
              <to>
                <xdr:col>1</xdr:col>
                <xdr:colOff>285750</xdr:colOff>
                <xdr:row>132</xdr:row>
                <xdr:rowOff>19050</xdr:rowOff>
              </to>
            </anchor>
          </controlPr>
        </control>
      </mc:Choice>
      <mc:Fallback>
        <control shapeId="1157" r:id="rId267" name="Control 133"/>
      </mc:Fallback>
    </mc:AlternateContent>
    <mc:AlternateContent xmlns:mc="http://schemas.openxmlformats.org/markup-compatibility/2006">
      <mc:Choice Requires="x14">
        <control shapeId="1158" r:id="rId269" name="Control 134">
          <controlPr defaultSize="0" r:id="rId270">
            <anchor moveWithCells="1">
              <from>
                <xdr:col>0</xdr:col>
                <xdr:colOff>0</xdr:colOff>
                <xdr:row>131</xdr:row>
                <xdr:rowOff>0</xdr:rowOff>
              </from>
              <to>
                <xdr:col>1</xdr:col>
                <xdr:colOff>285750</xdr:colOff>
                <xdr:row>132</xdr:row>
                <xdr:rowOff>19050</xdr:rowOff>
              </to>
            </anchor>
          </controlPr>
        </control>
      </mc:Choice>
      <mc:Fallback>
        <control shapeId="1158" r:id="rId269" name="Control 134"/>
      </mc:Fallback>
    </mc:AlternateContent>
    <mc:AlternateContent xmlns:mc="http://schemas.openxmlformats.org/markup-compatibility/2006">
      <mc:Choice Requires="x14">
        <control shapeId="1159" r:id="rId271" name="Control 135">
          <controlPr defaultSize="0" r:id="rId272">
            <anchor moveWithCells="1">
              <from>
                <xdr:col>0</xdr:col>
                <xdr:colOff>0</xdr:colOff>
                <xdr:row>131</xdr:row>
                <xdr:rowOff>0</xdr:rowOff>
              </from>
              <to>
                <xdr:col>1</xdr:col>
                <xdr:colOff>285750</xdr:colOff>
                <xdr:row>132</xdr:row>
                <xdr:rowOff>19050</xdr:rowOff>
              </to>
            </anchor>
          </controlPr>
        </control>
      </mc:Choice>
      <mc:Fallback>
        <control shapeId="1159" r:id="rId271" name="Control 135"/>
      </mc:Fallback>
    </mc:AlternateContent>
    <mc:AlternateContent xmlns:mc="http://schemas.openxmlformats.org/markup-compatibility/2006">
      <mc:Choice Requires="x14">
        <control shapeId="1160" r:id="rId273" name="Control 136">
          <controlPr defaultSize="0" r:id="rId274">
            <anchor moveWithCells="1">
              <from>
                <xdr:col>0</xdr:col>
                <xdr:colOff>0</xdr:colOff>
                <xdr:row>131</xdr:row>
                <xdr:rowOff>0</xdr:rowOff>
              </from>
              <to>
                <xdr:col>1</xdr:col>
                <xdr:colOff>285750</xdr:colOff>
                <xdr:row>132</xdr:row>
                <xdr:rowOff>19050</xdr:rowOff>
              </to>
            </anchor>
          </controlPr>
        </control>
      </mc:Choice>
      <mc:Fallback>
        <control shapeId="1160" r:id="rId273" name="Control 136"/>
      </mc:Fallback>
    </mc:AlternateContent>
    <mc:AlternateContent xmlns:mc="http://schemas.openxmlformats.org/markup-compatibility/2006">
      <mc:Choice Requires="x14">
        <control shapeId="1161" r:id="rId275" name="Control 137">
          <controlPr defaultSize="0" r:id="rId276">
            <anchor moveWithCells="1">
              <from>
                <xdr:col>0</xdr:col>
                <xdr:colOff>0</xdr:colOff>
                <xdr:row>131</xdr:row>
                <xdr:rowOff>0</xdr:rowOff>
              </from>
              <to>
                <xdr:col>1</xdr:col>
                <xdr:colOff>285750</xdr:colOff>
                <xdr:row>132</xdr:row>
                <xdr:rowOff>19050</xdr:rowOff>
              </to>
            </anchor>
          </controlPr>
        </control>
      </mc:Choice>
      <mc:Fallback>
        <control shapeId="1161" r:id="rId275" name="Control 137"/>
      </mc:Fallback>
    </mc:AlternateContent>
    <mc:AlternateContent xmlns:mc="http://schemas.openxmlformats.org/markup-compatibility/2006">
      <mc:Choice Requires="x14">
        <control shapeId="1162" r:id="rId277" name="Control 138">
          <controlPr defaultSize="0" r:id="rId278">
            <anchor moveWithCells="1">
              <from>
                <xdr:col>0</xdr:col>
                <xdr:colOff>0</xdr:colOff>
                <xdr:row>131</xdr:row>
                <xdr:rowOff>0</xdr:rowOff>
              </from>
              <to>
                <xdr:col>1</xdr:col>
                <xdr:colOff>285750</xdr:colOff>
                <xdr:row>132</xdr:row>
                <xdr:rowOff>19050</xdr:rowOff>
              </to>
            </anchor>
          </controlPr>
        </control>
      </mc:Choice>
      <mc:Fallback>
        <control shapeId="1162" r:id="rId277" name="Control 138"/>
      </mc:Fallback>
    </mc:AlternateContent>
    <mc:AlternateContent xmlns:mc="http://schemas.openxmlformats.org/markup-compatibility/2006">
      <mc:Choice Requires="x14">
        <control shapeId="1163" r:id="rId279" name="Control 139">
          <controlPr defaultSize="0" r:id="rId280">
            <anchor moveWithCells="1">
              <from>
                <xdr:col>0</xdr:col>
                <xdr:colOff>0</xdr:colOff>
                <xdr:row>131</xdr:row>
                <xdr:rowOff>0</xdr:rowOff>
              </from>
              <to>
                <xdr:col>1</xdr:col>
                <xdr:colOff>285750</xdr:colOff>
                <xdr:row>132</xdr:row>
                <xdr:rowOff>19050</xdr:rowOff>
              </to>
            </anchor>
          </controlPr>
        </control>
      </mc:Choice>
      <mc:Fallback>
        <control shapeId="1163" r:id="rId279" name="Control 139"/>
      </mc:Fallback>
    </mc:AlternateContent>
    <mc:AlternateContent xmlns:mc="http://schemas.openxmlformats.org/markup-compatibility/2006">
      <mc:Choice Requires="x14">
        <control shapeId="1164" r:id="rId281" name="Control 140">
          <controlPr defaultSize="0" r:id="rId282">
            <anchor moveWithCells="1">
              <from>
                <xdr:col>0</xdr:col>
                <xdr:colOff>0</xdr:colOff>
                <xdr:row>131</xdr:row>
                <xdr:rowOff>0</xdr:rowOff>
              </from>
              <to>
                <xdr:col>1</xdr:col>
                <xdr:colOff>285750</xdr:colOff>
                <xdr:row>132</xdr:row>
                <xdr:rowOff>19050</xdr:rowOff>
              </to>
            </anchor>
          </controlPr>
        </control>
      </mc:Choice>
      <mc:Fallback>
        <control shapeId="1164" r:id="rId281" name="Control 140"/>
      </mc:Fallback>
    </mc:AlternateContent>
    <mc:AlternateContent xmlns:mc="http://schemas.openxmlformats.org/markup-compatibility/2006">
      <mc:Choice Requires="x14">
        <control shapeId="1165" r:id="rId283" name="Control 141">
          <controlPr defaultSize="0" r:id="rId284">
            <anchor moveWithCells="1">
              <from>
                <xdr:col>0</xdr:col>
                <xdr:colOff>0</xdr:colOff>
                <xdr:row>131</xdr:row>
                <xdr:rowOff>0</xdr:rowOff>
              </from>
              <to>
                <xdr:col>1</xdr:col>
                <xdr:colOff>285750</xdr:colOff>
                <xdr:row>132</xdr:row>
                <xdr:rowOff>19050</xdr:rowOff>
              </to>
            </anchor>
          </controlPr>
        </control>
      </mc:Choice>
      <mc:Fallback>
        <control shapeId="1165" r:id="rId283" name="Control 141"/>
      </mc:Fallback>
    </mc:AlternateContent>
    <mc:AlternateContent xmlns:mc="http://schemas.openxmlformats.org/markup-compatibility/2006">
      <mc:Choice Requires="x14">
        <control shapeId="1166" r:id="rId285" name="Control 142">
          <controlPr defaultSize="0" r:id="rId286">
            <anchor moveWithCells="1">
              <from>
                <xdr:col>0</xdr:col>
                <xdr:colOff>0</xdr:colOff>
                <xdr:row>131</xdr:row>
                <xdr:rowOff>0</xdr:rowOff>
              </from>
              <to>
                <xdr:col>1</xdr:col>
                <xdr:colOff>285750</xdr:colOff>
                <xdr:row>132</xdr:row>
                <xdr:rowOff>19050</xdr:rowOff>
              </to>
            </anchor>
          </controlPr>
        </control>
      </mc:Choice>
      <mc:Fallback>
        <control shapeId="1166" r:id="rId285" name="Control 142"/>
      </mc:Fallback>
    </mc:AlternateContent>
    <mc:AlternateContent xmlns:mc="http://schemas.openxmlformats.org/markup-compatibility/2006">
      <mc:Choice Requires="x14">
        <control shapeId="1167" r:id="rId287" name="Control 143">
          <controlPr defaultSize="0" r:id="rId288">
            <anchor moveWithCells="1">
              <from>
                <xdr:col>0</xdr:col>
                <xdr:colOff>0</xdr:colOff>
                <xdr:row>131</xdr:row>
                <xdr:rowOff>0</xdr:rowOff>
              </from>
              <to>
                <xdr:col>1</xdr:col>
                <xdr:colOff>285750</xdr:colOff>
                <xdr:row>132</xdr:row>
                <xdr:rowOff>19050</xdr:rowOff>
              </to>
            </anchor>
          </controlPr>
        </control>
      </mc:Choice>
      <mc:Fallback>
        <control shapeId="1167" r:id="rId287" name="Control 143"/>
      </mc:Fallback>
    </mc:AlternateContent>
    <mc:AlternateContent xmlns:mc="http://schemas.openxmlformats.org/markup-compatibility/2006">
      <mc:Choice Requires="x14">
        <control shapeId="1168" r:id="rId289" name="Control 144">
          <controlPr defaultSize="0" r:id="rId290">
            <anchor moveWithCells="1">
              <from>
                <xdr:col>0</xdr:col>
                <xdr:colOff>0</xdr:colOff>
                <xdr:row>131</xdr:row>
                <xdr:rowOff>0</xdr:rowOff>
              </from>
              <to>
                <xdr:col>1</xdr:col>
                <xdr:colOff>285750</xdr:colOff>
                <xdr:row>132</xdr:row>
                <xdr:rowOff>19050</xdr:rowOff>
              </to>
            </anchor>
          </controlPr>
        </control>
      </mc:Choice>
      <mc:Fallback>
        <control shapeId="1168" r:id="rId289" name="Control 144"/>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16B2-FE91-463F-B67A-7B9D4BE3E786}">
  <dimension ref="A3:L104"/>
  <sheetViews>
    <sheetView tabSelected="1" workbookViewId="0">
      <selection activeCell="F100" sqref="F100"/>
    </sheetView>
  </sheetViews>
  <sheetFormatPr baseColWidth="10" defaultRowHeight="15" x14ac:dyDescent="0.25"/>
  <cols>
    <col min="2" max="2" width="47.5703125" customWidth="1"/>
    <col min="3" max="3" width="21.42578125" customWidth="1"/>
    <col min="4" max="4" width="18.5703125" customWidth="1"/>
    <col min="5" max="5" width="17.85546875" customWidth="1"/>
  </cols>
  <sheetData>
    <row r="3" spans="2:12" ht="15.75" thickBot="1" x14ac:dyDescent="0.3">
      <c r="B3" s="26" t="s">
        <v>431</v>
      </c>
      <c r="C3" s="27" t="s">
        <v>432</v>
      </c>
      <c r="D3" s="25"/>
      <c r="E3" s="25"/>
      <c r="F3" s="25"/>
      <c r="G3" s="25"/>
      <c r="H3" s="25"/>
      <c r="I3" s="25"/>
    </row>
    <row r="4" spans="2:12" ht="15.75" thickBot="1" x14ac:dyDescent="0.3">
      <c r="B4" s="31" t="s">
        <v>427</v>
      </c>
      <c r="C4" s="27">
        <v>9</v>
      </c>
      <c r="D4" s="28">
        <f>C4/C9</f>
        <v>7.03125E-2</v>
      </c>
      <c r="E4" s="25"/>
      <c r="F4" s="25"/>
      <c r="G4" s="25"/>
      <c r="H4" s="25"/>
      <c r="I4" s="25"/>
    </row>
    <row r="5" spans="2:12" ht="15.75" thickBot="1" x14ac:dyDescent="0.3">
      <c r="B5" s="30" t="s">
        <v>428</v>
      </c>
      <c r="C5" s="27">
        <v>30</v>
      </c>
      <c r="D5" s="28">
        <f>C5/C9</f>
        <v>0.234375</v>
      </c>
      <c r="E5" s="25"/>
      <c r="F5" s="30" t="s">
        <v>437</v>
      </c>
      <c r="G5" s="30" t="s">
        <v>438</v>
      </c>
      <c r="H5" s="30" t="s">
        <v>439</v>
      </c>
      <c r="I5" s="30" t="s">
        <v>440</v>
      </c>
      <c r="J5" s="30" t="s">
        <v>441</v>
      </c>
      <c r="K5" s="30" t="s">
        <v>442</v>
      </c>
    </row>
    <row r="6" spans="2:12" ht="15.75" thickBot="1" x14ac:dyDescent="0.3">
      <c r="B6" s="31" t="s">
        <v>429</v>
      </c>
      <c r="C6" s="27">
        <v>49</v>
      </c>
      <c r="D6" s="28">
        <f>C6/C9</f>
        <v>0.3828125</v>
      </c>
      <c r="E6" s="25"/>
      <c r="F6" s="33">
        <v>28</v>
      </c>
      <c r="G6" s="33">
        <v>14</v>
      </c>
      <c r="H6" s="33">
        <v>7</v>
      </c>
      <c r="I6" s="33">
        <v>20</v>
      </c>
      <c r="J6" s="33">
        <v>26</v>
      </c>
      <c r="K6" s="33">
        <v>33</v>
      </c>
      <c r="L6">
        <f>SUM(F6:K6)</f>
        <v>128</v>
      </c>
    </row>
    <row r="7" spans="2:12" ht="15.75" thickBot="1" x14ac:dyDescent="0.3">
      <c r="B7" s="30" t="s">
        <v>430</v>
      </c>
      <c r="C7" s="27">
        <v>24</v>
      </c>
      <c r="D7" s="28">
        <f>C7/C9</f>
        <v>0.1875</v>
      </c>
      <c r="E7" s="25"/>
      <c r="F7" s="25">
        <v>66510</v>
      </c>
      <c r="G7" s="25">
        <v>62958</v>
      </c>
      <c r="H7" s="25">
        <v>50782</v>
      </c>
      <c r="I7" s="25">
        <v>72110</v>
      </c>
      <c r="J7" s="25">
        <v>63460</v>
      </c>
      <c r="K7" s="25">
        <v>74531</v>
      </c>
      <c r="L7">
        <f>SUM(F7:K7)</f>
        <v>390351</v>
      </c>
    </row>
    <row r="8" spans="2:12" ht="15.75" thickBot="1" x14ac:dyDescent="0.3">
      <c r="B8" s="31" t="s">
        <v>433</v>
      </c>
      <c r="C8" s="27">
        <v>16</v>
      </c>
      <c r="D8" s="28">
        <f>C8/C9</f>
        <v>0.125</v>
      </c>
      <c r="E8" s="25"/>
      <c r="F8" s="39">
        <f>F6/F7</f>
        <v>4.2098932491354684E-4</v>
      </c>
      <c r="G8" s="39">
        <f t="shared" ref="G8:K8" si="0">G6/G7</f>
        <v>2.2237046920169001E-4</v>
      </c>
      <c r="H8" s="39">
        <f t="shared" si="0"/>
        <v>1.37844117994565E-4</v>
      </c>
      <c r="I8" s="39">
        <f t="shared" si="0"/>
        <v>2.773540424351685E-4</v>
      </c>
      <c r="J8" s="39">
        <f t="shared" si="0"/>
        <v>4.097069019855027E-4</v>
      </c>
      <c r="K8" s="39">
        <f t="shared" si="0"/>
        <v>4.4276878077578459E-4</v>
      </c>
      <c r="L8" s="40">
        <f>L6/L7</f>
        <v>3.2791000919685101E-4</v>
      </c>
    </row>
    <row r="9" spans="2:12" ht="15.75" thickBot="1" x14ac:dyDescent="0.3">
      <c r="B9" s="29" t="s">
        <v>432</v>
      </c>
      <c r="C9" s="27">
        <f>SUM(C4:C8)</f>
        <v>128</v>
      </c>
      <c r="D9" s="25"/>
      <c r="E9" s="25"/>
      <c r="F9" s="25"/>
      <c r="G9" s="25"/>
      <c r="H9" s="25"/>
      <c r="I9" s="25"/>
    </row>
    <row r="11" spans="2:12" ht="15.75" thickBot="1" x14ac:dyDescent="0.3">
      <c r="B11" s="25"/>
      <c r="C11" s="25"/>
      <c r="D11" s="25"/>
      <c r="E11" s="25"/>
      <c r="F11" s="25"/>
      <c r="G11" s="25"/>
      <c r="H11" s="25"/>
      <c r="I11" s="25"/>
    </row>
    <row r="12" spans="2:12" ht="15.75" thickBot="1" x14ac:dyDescent="0.3">
      <c r="B12" s="45" t="s">
        <v>434</v>
      </c>
      <c r="C12" s="47" t="s">
        <v>435</v>
      </c>
      <c r="D12" s="47"/>
      <c r="E12" s="47"/>
      <c r="F12" s="47"/>
      <c r="G12" s="47"/>
      <c r="H12" s="47"/>
      <c r="I12" s="25"/>
    </row>
    <row r="13" spans="2:12" ht="15.75" thickBot="1" x14ac:dyDescent="0.3">
      <c r="B13" s="46"/>
      <c r="C13" s="47" t="s">
        <v>436</v>
      </c>
      <c r="D13" s="47"/>
      <c r="E13" s="47"/>
      <c r="F13" s="47"/>
      <c r="G13" s="47"/>
      <c r="H13" s="47"/>
      <c r="I13" s="25"/>
    </row>
    <row r="14" spans="2:12" ht="15.75" thickBot="1" x14ac:dyDescent="0.3">
      <c r="B14" s="30"/>
      <c r="C14" s="30" t="s">
        <v>437</v>
      </c>
      <c r="D14" s="30" t="s">
        <v>438</v>
      </c>
      <c r="E14" s="30" t="s">
        <v>439</v>
      </c>
      <c r="F14" s="30" t="s">
        <v>440</v>
      </c>
      <c r="G14" s="30" t="s">
        <v>441</v>
      </c>
      <c r="H14" s="30" t="s">
        <v>442</v>
      </c>
      <c r="I14" s="25"/>
    </row>
    <row r="15" spans="2:12" ht="15.75" thickBot="1" x14ac:dyDescent="0.3">
      <c r="B15" s="31" t="s">
        <v>427</v>
      </c>
      <c r="C15" s="2">
        <v>1</v>
      </c>
      <c r="D15" s="2">
        <v>1</v>
      </c>
      <c r="E15" s="2">
        <v>1</v>
      </c>
      <c r="F15" s="2">
        <v>1</v>
      </c>
      <c r="G15" s="2">
        <v>2</v>
      </c>
      <c r="H15" s="2">
        <v>3</v>
      </c>
      <c r="I15" s="25">
        <f>SUM(C15:H15)</f>
        <v>9</v>
      </c>
    </row>
    <row r="16" spans="2:12" ht="15.75" thickBot="1" x14ac:dyDescent="0.3">
      <c r="B16" s="30" t="s">
        <v>428</v>
      </c>
      <c r="C16" s="2">
        <v>5</v>
      </c>
      <c r="D16" s="2">
        <v>0</v>
      </c>
      <c r="E16" s="2">
        <v>1</v>
      </c>
      <c r="F16" s="2">
        <v>10</v>
      </c>
      <c r="G16" s="2">
        <v>4</v>
      </c>
      <c r="H16" s="2">
        <v>10</v>
      </c>
      <c r="I16" s="25">
        <f t="shared" ref="I16:I19" si="1">SUM(C16:H16)</f>
        <v>30</v>
      </c>
    </row>
    <row r="17" spans="2:9" ht="15.75" thickBot="1" x14ac:dyDescent="0.3">
      <c r="B17" s="31" t="s">
        <v>429</v>
      </c>
      <c r="C17" s="2">
        <v>13</v>
      </c>
      <c r="D17" s="2">
        <v>10</v>
      </c>
      <c r="E17" s="2">
        <v>0</v>
      </c>
      <c r="F17" s="2">
        <v>3</v>
      </c>
      <c r="G17" s="2">
        <v>14</v>
      </c>
      <c r="H17" s="2">
        <v>9</v>
      </c>
      <c r="I17" s="25">
        <f t="shared" si="1"/>
        <v>49</v>
      </c>
    </row>
    <row r="18" spans="2:9" ht="15.75" thickBot="1" x14ac:dyDescent="0.3">
      <c r="B18" s="30" t="s">
        <v>430</v>
      </c>
      <c r="C18" s="2">
        <v>7</v>
      </c>
      <c r="D18" s="2">
        <v>2</v>
      </c>
      <c r="E18" s="2">
        <v>3</v>
      </c>
      <c r="F18" s="2">
        <v>2</v>
      </c>
      <c r="G18" s="2">
        <v>3</v>
      </c>
      <c r="H18" s="2">
        <v>7</v>
      </c>
      <c r="I18" s="25">
        <f t="shared" si="1"/>
        <v>24</v>
      </c>
    </row>
    <row r="19" spans="2:9" ht="15.75" thickBot="1" x14ac:dyDescent="0.3">
      <c r="B19" s="31" t="s">
        <v>433</v>
      </c>
      <c r="C19" s="2">
        <v>2</v>
      </c>
      <c r="D19" s="2">
        <v>1</v>
      </c>
      <c r="E19" s="2">
        <v>2</v>
      </c>
      <c r="F19" s="2">
        <v>4</v>
      </c>
      <c r="G19" s="2">
        <v>3</v>
      </c>
      <c r="H19" s="2">
        <v>4</v>
      </c>
      <c r="I19" s="25">
        <f t="shared" si="1"/>
        <v>16</v>
      </c>
    </row>
    <row r="20" spans="2:9" ht="15.75" thickBot="1" x14ac:dyDescent="0.3">
      <c r="B20" s="32" t="s">
        <v>432</v>
      </c>
      <c r="C20" s="33">
        <f>SUM(C15:C19)</f>
        <v>28</v>
      </c>
      <c r="D20" s="33">
        <f t="shared" ref="D20:H20" si="2">SUM(D15:D19)</f>
        <v>14</v>
      </c>
      <c r="E20" s="33">
        <f t="shared" si="2"/>
        <v>7</v>
      </c>
      <c r="F20" s="33">
        <f t="shared" si="2"/>
        <v>20</v>
      </c>
      <c r="G20" s="33">
        <f t="shared" si="2"/>
        <v>26</v>
      </c>
      <c r="H20" s="33">
        <f t="shared" si="2"/>
        <v>33</v>
      </c>
      <c r="I20" s="25">
        <f>AVERAGE(C20:H20)</f>
        <v>21.333333333333332</v>
      </c>
    </row>
    <row r="23" spans="2:9" x14ac:dyDescent="0.25">
      <c r="C23" s="30" t="s">
        <v>437</v>
      </c>
      <c r="D23" s="30" t="s">
        <v>438</v>
      </c>
      <c r="E23" s="30" t="s">
        <v>439</v>
      </c>
      <c r="F23" s="30" t="s">
        <v>440</v>
      </c>
      <c r="G23" s="30" t="s">
        <v>441</v>
      </c>
      <c r="H23" s="30" t="s">
        <v>442</v>
      </c>
    </row>
    <row r="24" spans="2:9" x14ac:dyDescent="0.25">
      <c r="C24">
        <v>28</v>
      </c>
      <c r="D24">
        <v>14</v>
      </c>
      <c r="E24">
        <v>7</v>
      </c>
      <c r="F24">
        <v>20</v>
      </c>
      <c r="G24">
        <v>26</v>
      </c>
      <c r="H24">
        <v>33</v>
      </c>
    </row>
    <row r="29" spans="2:9" ht="15.75" thickBot="1" x14ac:dyDescent="0.3">
      <c r="B29" s="26" t="s">
        <v>431</v>
      </c>
      <c r="C29">
        <v>2025</v>
      </c>
      <c r="D29">
        <v>2024</v>
      </c>
      <c r="E29" s="16" t="s">
        <v>460</v>
      </c>
    </row>
    <row r="30" spans="2:9" ht="15.75" thickBot="1" x14ac:dyDescent="0.3">
      <c r="B30" s="31" t="s">
        <v>427</v>
      </c>
      <c r="C30" s="27">
        <v>9</v>
      </c>
      <c r="D30">
        <v>29</v>
      </c>
      <c r="E30" s="12">
        <f>(C30-D30)/D30</f>
        <v>-0.68965517241379315</v>
      </c>
    </row>
    <row r="31" spans="2:9" ht="15.75" thickBot="1" x14ac:dyDescent="0.3">
      <c r="B31" s="30" t="s">
        <v>428</v>
      </c>
      <c r="C31" s="27">
        <v>30</v>
      </c>
      <c r="D31">
        <v>11</v>
      </c>
      <c r="E31" s="12">
        <f t="shared" ref="E31:E35" si="3">(C31-D31)/D31</f>
        <v>1.7272727272727273</v>
      </c>
    </row>
    <row r="32" spans="2:9" ht="15.75" thickBot="1" x14ac:dyDescent="0.3">
      <c r="B32" s="31" t="s">
        <v>429</v>
      </c>
      <c r="C32" s="27">
        <v>49</v>
      </c>
      <c r="D32">
        <v>29</v>
      </c>
      <c r="E32" s="12">
        <f t="shared" si="3"/>
        <v>0.68965517241379315</v>
      </c>
    </row>
    <row r="33" spans="1:5" ht="15.75" thickBot="1" x14ac:dyDescent="0.3">
      <c r="B33" s="30" t="s">
        <v>430</v>
      </c>
      <c r="C33" s="27">
        <v>24</v>
      </c>
      <c r="D33">
        <v>17</v>
      </c>
      <c r="E33" s="12">
        <f t="shared" si="3"/>
        <v>0.41176470588235292</v>
      </c>
    </row>
    <row r="34" spans="1:5" ht="15.75" thickBot="1" x14ac:dyDescent="0.3">
      <c r="B34" s="31" t="s">
        <v>433</v>
      </c>
      <c r="C34" s="27">
        <v>16</v>
      </c>
      <c r="D34">
        <v>11</v>
      </c>
      <c r="E34" s="12">
        <f t="shared" si="3"/>
        <v>0.45454545454545453</v>
      </c>
    </row>
    <row r="35" spans="1:5" x14ac:dyDescent="0.25">
      <c r="C35">
        <f>SUM(C30:C34)</f>
        <v>128</v>
      </c>
      <c r="D35">
        <f>SUM(D30:D34)</f>
        <v>97</v>
      </c>
      <c r="E35" s="12">
        <f t="shared" si="3"/>
        <v>0.31958762886597936</v>
      </c>
    </row>
    <row r="37" spans="1:5" ht="15.75" thickBot="1" x14ac:dyDescent="0.3"/>
    <row r="38" spans="1:5" ht="30.75" thickBot="1" x14ac:dyDescent="0.3">
      <c r="B38" s="37" t="s">
        <v>431</v>
      </c>
      <c r="C38" s="37" t="s">
        <v>443</v>
      </c>
      <c r="D38" s="37" t="s">
        <v>444</v>
      </c>
    </row>
    <row r="39" spans="1:5" ht="15.75" thickBot="1" x14ac:dyDescent="0.3">
      <c r="B39" s="10" t="s">
        <v>428</v>
      </c>
      <c r="C39" s="11">
        <v>0</v>
      </c>
      <c r="D39" s="11">
        <v>0</v>
      </c>
    </row>
    <row r="40" spans="1:5" ht="15.75" thickBot="1" x14ac:dyDescent="0.3">
      <c r="B40" s="23" t="s">
        <v>445</v>
      </c>
      <c r="C40" s="21">
        <v>0</v>
      </c>
      <c r="D40" s="21">
        <v>0</v>
      </c>
    </row>
    <row r="41" spans="1:5" ht="15.75" thickBot="1" x14ac:dyDescent="0.3">
      <c r="B41" s="19" t="s">
        <v>429</v>
      </c>
      <c r="C41" s="15">
        <v>8</v>
      </c>
      <c r="D41" s="15">
        <v>17.100000000000001</v>
      </c>
    </row>
    <row r="42" spans="1:5" ht="15.75" thickBot="1" x14ac:dyDescent="0.3">
      <c r="B42" s="23" t="s">
        <v>430</v>
      </c>
      <c r="C42" s="21">
        <v>0</v>
      </c>
      <c r="D42" s="21">
        <v>0</v>
      </c>
    </row>
    <row r="43" spans="1:5" ht="15.75" thickBot="1" x14ac:dyDescent="0.3">
      <c r="B43" s="19" t="s">
        <v>433</v>
      </c>
      <c r="C43" s="15">
        <v>0</v>
      </c>
      <c r="D43" s="15">
        <v>0</v>
      </c>
    </row>
    <row r="44" spans="1:5" ht="15.75" thickBot="1" x14ac:dyDescent="0.3">
      <c r="B44" s="10" t="s">
        <v>432</v>
      </c>
      <c r="C44" s="10">
        <f>SUM(C39:C43)</f>
        <v>8</v>
      </c>
      <c r="D44" s="22">
        <f>AVERAGE(D39:D43)</f>
        <v>3.4200000000000004</v>
      </c>
    </row>
    <row r="46" spans="1:5" ht="15.75" thickBot="1" x14ac:dyDescent="0.3"/>
    <row r="47" spans="1:5" ht="38.25" customHeight="1" thickBot="1" x14ac:dyDescent="0.3">
      <c r="A47" s="13" t="s">
        <v>446</v>
      </c>
      <c r="B47" s="8" t="s">
        <v>447</v>
      </c>
      <c r="C47" s="13" t="s">
        <v>448</v>
      </c>
    </row>
    <row r="48" spans="1:5" ht="15.75" thickBot="1" x14ac:dyDescent="0.3">
      <c r="B48" s="9" t="s">
        <v>449</v>
      </c>
      <c r="C48" s="11">
        <v>14</v>
      </c>
      <c r="D48" s="34">
        <f>C48/C52</f>
        <v>0.109375</v>
      </c>
    </row>
    <row r="49" spans="2:4" ht="15.75" thickBot="1" x14ac:dyDescent="0.3">
      <c r="B49" s="18" t="s">
        <v>450</v>
      </c>
      <c r="C49" s="21">
        <v>81</v>
      </c>
      <c r="D49" s="35">
        <f>C49/C52</f>
        <v>0.6328125</v>
      </c>
    </row>
    <row r="50" spans="2:4" ht="15.75" thickBot="1" x14ac:dyDescent="0.3">
      <c r="B50" s="24" t="s">
        <v>451</v>
      </c>
      <c r="C50" s="15">
        <v>25</v>
      </c>
      <c r="D50" s="36">
        <f>C50/C52</f>
        <v>0.1953125</v>
      </c>
    </row>
    <row r="51" spans="2:4" ht="15.75" thickBot="1" x14ac:dyDescent="0.3">
      <c r="B51" s="18" t="s">
        <v>452</v>
      </c>
      <c r="C51" s="21">
        <v>8</v>
      </c>
      <c r="D51" s="35">
        <f>C51/C52</f>
        <v>6.25E-2</v>
      </c>
    </row>
    <row r="52" spans="2:4" ht="15.75" thickBot="1" x14ac:dyDescent="0.3">
      <c r="B52" s="24" t="s">
        <v>453</v>
      </c>
      <c r="C52" s="15">
        <f>SUM(C48:C51)</f>
        <v>128</v>
      </c>
      <c r="D52" s="36"/>
    </row>
    <row r="54" spans="2:4" x14ac:dyDescent="0.25">
      <c r="B54" s="14" t="s">
        <v>457</v>
      </c>
      <c r="C54" s="2">
        <f>C56-C55</f>
        <v>124</v>
      </c>
      <c r="D54">
        <f>C54/C56</f>
        <v>0.96875</v>
      </c>
    </row>
    <row r="55" spans="2:4" x14ac:dyDescent="0.25">
      <c r="B55" s="14" t="s">
        <v>458</v>
      </c>
      <c r="C55" s="2">
        <v>4</v>
      </c>
    </row>
    <row r="56" spans="2:4" x14ac:dyDescent="0.25">
      <c r="B56" s="18" t="s">
        <v>459</v>
      </c>
      <c r="C56">
        <v>128</v>
      </c>
    </row>
    <row r="82" spans="2:6" x14ac:dyDescent="0.25">
      <c r="B82" t="s">
        <v>475</v>
      </c>
      <c r="C82" t="s">
        <v>474</v>
      </c>
      <c r="D82" s="12"/>
    </row>
    <row r="83" spans="2:6" x14ac:dyDescent="0.25">
      <c r="B83" t="s">
        <v>405</v>
      </c>
      <c r="C83">
        <v>1</v>
      </c>
      <c r="D83" s="12">
        <f>C83/C104</f>
        <v>7.8125E-3</v>
      </c>
      <c r="E83" t="s">
        <v>463</v>
      </c>
    </row>
    <row r="84" spans="2:6" x14ac:dyDescent="0.25">
      <c r="B84" t="s">
        <v>234</v>
      </c>
      <c r="C84">
        <v>1</v>
      </c>
      <c r="D84" s="12">
        <f>C84/C104</f>
        <v>7.8125E-3</v>
      </c>
    </row>
    <row r="85" spans="2:6" x14ac:dyDescent="0.25">
      <c r="B85" t="s">
        <v>115</v>
      </c>
      <c r="C85">
        <v>1</v>
      </c>
      <c r="D85" s="12">
        <f>C85/C104</f>
        <v>7.8125E-3</v>
      </c>
      <c r="E85" t="s">
        <v>464</v>
      </c>
      <c r="F85" t="s">
        <v>465</v>
      </c>
    </row>
    <row r="86" spans="2:6" x14ac:dyDescent="0.25">
      <c r="B86" t="s">
        <v>56</v>
      </c>
      <c r="C86">
        <v>1</v>
      </c>
      <c r="D86" s="12">
        <f>C86/C104</f>
        <v>7.8125E-3</v>
      </c>
    </row>
    <row r="87" spans="2:6" x14ac:dyDescent="0.25">
      <c r="B87" t="s">
        <v>466</v>
      </c>
      <c r="C87">
        <v>1</v>
      </c>
      <c r="D87" s="12">
        <f>C87/C104</f>
        <v>7.8125E-3</v>
      </c>
      <c r="E87" t="s">
        <v>467</v>
      </c>
    </row>
    <row r="88" spans="2:6" x14ac:dyDescent="0.25">
      <c r="B88" t="s">
        <v>468</v>
      </c>
      <c r="C88">
        <v>1</v>
      </c>
      <c r="D88" s="12">
        <f>C88/C104</f>
        <v>7.8125E-3</v>
      </c>
    </row>
    <row r="89" spans="2:6" x14ac:dyDescent="0.25">
      <c r="B89" t="s">
        <v>469</v>
      </c>
      <c r="C89">
        <v>1</v>
      </c>
      <c r="D89" s="12"/>
    </row>
    <row r="90" spans="2:6" x14ac:dyDescent="0.25">
      <c r="B90" t="s">
        <v>472</v>
      </c>
      <c r="C90">
        <v>1</v>
      </c>
      <c r="D90" s="12"/>
    </row>
    <row r="91" spans="2:6" x14ac:dyDescent="0.25">
      <c r="B91" t="s">
        <v>311</v>
      </c>
      <c r="C91">
        <v>2</v>
      </c>
    </row>
    <row r="92" spans="2:6" x14ac:dyDescent="0.25">
      <c r="B92" t="s">
        <v>95</v>
      </c>
      <c r="C92">
        <v>2</v>
      </c>
    </row>
    <row r="93" spans="2:6" x14ac:dyDescent="0.25">
      <c r="B93" t="s">
        <v>470</v>
      </c>
      <c r="C93">
        <v>2</v>
      </c>
    </row>
    <row r="94" spans="2:6" x14ac:dyDescent="0.25">
      <c r="B94" t="s">
        <v>325</v>
      </c>
      <c r="C94">
        <v>2</v>
      </c>
    </row>
    <row r="95" spans="2:6" x14ac:dyDescent="0.25">
      <c r="B95" t="s">
        <v>281</v>
      </c>
      <c r="C95">
        <v>3</v>
      </c>
    </row>
    <row r="96" spans="2:6" x14ac:dyDescent="0.25">
      <c r="B96" t="s">
        <v>471</v>
      </c>
      <c r="C96">
        <v>3</v>
      </c>
    </row>
    <row r="97" spans="2:4" x14ac:dyDescent="0.25">
      <c r="B97" t="s">
        <v>119</v>
      </c>
      <c r="C97">
        <v>6</v>
      </c>
    </row>
    <row r="98" spans="2:4" x14ac:dyDescent="0.25">
      <c r="B98" t="s">
        <v>473</v>
      </c>
      <c r="C98" s="38">
        <v>7</v>
      </c>
      <c r="D98" s="48">
        <f t="shared" ref="D98:D102" si="4">C98/128</f>
        <v>5.46875E-2</v>
      </c>
    </row>
    <row r="99" spans="2:4" x14ac:dyDescent="0.25">
      <c r="B99" t="s">
        <v>108</v>
      </c>
      <c r="C99" s="38">
        <v>8</v>
      </c>
      <c r="D99" s="48">
        <f t="shared" si="4"/>
        <v>6.25E-2</v>
      </c>
    </row>
    <row r="100" spans="2:4" x14ac:dyDescent="0.25">
      <c r="B100" t="s">
        <v>461</v>
      </c>
      <c r="C100" s="38">
        <v>12</v>
      </c>
      <c r="D100" s="48">
        <f t="shared" si="4"/>
        <v>9.375E-2</v>
      </c>
    </row>
    <row r="101" spans="2:4" x14ac:dyDescent="0.25">
      <c r="B101" t="s">
        <v>462</v>
      </c>
      <c r="C101" s="38">
        <v>15</v>
      </c>
      <c r="D101" s="48">
        <f t="shared" si="4"/>
        <v>0.1171875</v>
      </c>
    </row>
    <row r="102" spans="2:4" x14ac:dyDescent="0.25">
      <c r="B102" t="s">
        <v>12</v>
      </c>
      <c r="C102" s="38">
        <v>28</v>
      </c>
      <c r="D102" s="48">
        <f t="shared" si="4"/>
        <v>0.21875</v>
      </c>
    </row>
    <row r="103" spans="2:4" x14ac:dyDescent="0.25">
      <c r="B103" t="s">
        <v>19</v>
      </c>
      <c r="C103" s="38">
        <v>30</v>
      </c>
      <c r="D103" s="48">
        <f>C103/128</f>
        <v>0.234375</v>
      </c>
    </row>
    <row r="104" spans="2:4" x14ac:dyDescent="0.25">
      <c r="C104">
        <f>SUM(C83:C103)</f>
        <v>128</v>
      </c>
    </row>
  </sheetData>
  <autoFilter ref="B82:C82" xr:uid="{292216B2-FE91-463F-B67A-7B9D4BE3E786}">
    <sortState xmlns:xlrd2="http://schemas.microsoft.com/office/spreadsheetml/2017/richdata2" ref="B83:C104">
      <sortCondition ref="C82"/>
    </sortState>
  </autoFilter>
  <mergeCells count="3">
    <mergeCell ref="B12:B13"/>
    <mergeCell ref="C12:H12"/>
    <mergeCell ref="C13:H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4A4B-C7BF-4A3E-8FAA-0711BAB42CD7}">
  <dimension ref="A1:E129"/>
  <sheetViews>
    <sheetView workbookViewId="0">
      <selection activeCell="C2" sqref="C2"/>
    </sheetView>
  </sheetViews>
  <sheetFormatPr baseColWidth="10" defaultColWidth="22.42578125" defaultRowHeight="15" x14ac:dyDescent="0.25"/>
  <cols>
    <col min="1" max="3" width="33.85546875" style="41" customWidth="1"/>
    <col min="4" max="4" width="9.42578125" style="41" customWidth="1"/>
    <col min="5" max="16384" width="22.42578125" style="41"/>
  </cols>
  <sheetData>
    <row r="1" spans="1:5" x14ac:dyDescent="0.25">
      <c r="A1" s="6" t="s">
        <v>1</v>
      </c>
      <c r="B1" s="6" t="s">
        <v>6</v>
      </c>
      <c r="C1" s="5" t="s">
        <v>476</v>
      </c>
      <c r="E1" s="41" t="s">
        <v>477</v>
      </c>
    </row>
    <row r="2" spans="1:5" x14ac:dyDescent="0.25">
      <c r="A2" s="42">
        <v>46020</v>
      </c>
      <c r="B2" s="42">
        <v>46029</v>
      </c>
      <c r="C2" s="44">
        <f>+NETWORKDAYS(A2,B2,(0))</f>
        <v>8</v>
      </c>
      <c r="D2" s="41">
        <v>15</v>
      </c>
      <c r="E2" s="41">
        <f>D2-C2</f>
        <v>7</v>
      </c>
    </row>
    <row r="3" spans="1:5" x14ac:dyDescent="0.25">
      <c r="A3" s="42">
        <v>46020</v>
      </c>
      <c r="B3" s="43"/>
      <c r="C3" s="44">
        <f t="shared" ref="C3:C66" si="0">+NETWORKDAYS(A3,B3,(0))</f>
        <v>-32871</v>
      </c>
      <c r="D3" s="41">
        <v>15</v>
      </c>
      <c r="E3" s="41">
        <f t="shared" ref="E3:E66" si="1">D3-C3</f>
        <v>32886</v>
      </c>
    </row>
    <row r="4" spans="1:5" x14ac:dyDescent="0.25">
      <c r="A4" s="42">
        <v>46020</v>
      </c>
      <c r="B4" s="42">
        <v>46029</v>
      </c>
      <c r="C4" s="44">
        <f t="shared" si="0"/>
        <v>8</v>
      </c>
      <c r="D4" s="41">
        <v>15</v>
      </c>
      <c r="E4" s="41">
        <f t="shared" si="1"/>
        <v>7</v>
      </c>
    </row>
    <row r="5" spans="1:5" x14ac:dyDescent="0.25">
      <c r="A5" s="42">
        <v>46020</v>
      </c>
      <c r="B5" s="42">
        <v>46028</v>
      </c>
      <c r="C5" s="44">
        <f t="shared" si="0"/>
        <v>7</v>
      </c>
      <c r="D5" s="41">
        <v>15</v>
      </c>
      <c r="E5" s="41">
        <f t="shared" si="1"/>
        <v>8</v>
      </c>
    </row>
    <row r="6" spans="1:5" x14ac:dyDescent="0.25">
      <c r="A6" s="42">
        <v>46019</v>
      </c>
      <c r="B6" s="42">
        <v>46030</v>
      </c>
      <c r="C6" s="44">
        <f t="shared" si="0"/>
        <v>9</v>
      </c>
      <c r="D6" s="41">
        <v>15</v>
      </c>
      <c r="E6" s="41">
        <f t="shared" si="1"/>
        <v>6</v>
      </c>
    </row>
    <row r="7" spans="1:5" x14ac:dyDescent="0.25">
      <c r="A7" s="42">
        <v>46017</v>
      </c>
      <c r="B7" s="42">
        <v>46028</v>
      </c>
      <c r="C7" s="44">
        <f t="shared" si="0"/>
        <v>8</v>
      </c>
      <c r="D7" s="41">
        <v>15</v>
      </c>
      <c r="E7" s="41">
        <f t="shared" si="1"/>
        <v>7</v>
      </c>
    </row>
    <row r="8" spans="1:5" x14ac:dyDescent="0.25">
      <c r="A8" s="42">
        <v>46015</v>
      </c>
      <c r="B8" s="42">
        <v>46028</v>
      </c>
      <c r="C8" s="44">
        <f t="shared" si="0"/>
        <v>10</v>
      </c>
      <c r="D8" s="41">
        <v>15</v>
      </c>
      <c r="E8" s="41">
        <f t="shared" si="1"/>
        <v>5</v>
      </c>
    </row>
    <row r="9" spans="1:5" x14ac:dyDescent="0.25">
      <c r="A9" s="42">
        <v>46014</v>
      </c>
      <c r="B9" s="42">
        <v>46015</v>
      </c>
      <c r="C9" s="44">
        <f t="shared" si="0"/>
        <v>2</v>
      </c>
      <c r="D9" s="41">
        <v>15</v>
      </c>
      <c r="E9" s="41">
        <f t="shared" si="1"/>
        <v>13</v>
      </c>
    </row>
    <row r="10" spans="1:5" x14ac:dyDescent="0.25">
      <c r="A10" s="42">
        <v>46012</v>
      </c>
      <c r="B10" s="42">
        <v>46035</v>
      </c>
      <c r="C10" s="44">
        <f t="shared" si="0"/>
        <v>17</v>
      </c>
      <c r="D10" s="41">
        <v>15</v>
      </c>
      <c r="E10" s="41">
        <f t="shared" si="1"/>
        <v>-2</v>
      </c>
    </row>
    <row r="11" spans="1:5" x14ac:dyDescent="0.25">
      <c r="A11" s="42">
        <v>46011</v>
      </c>
      <c r="B11" s="42">
        <v>46028</v>
      </c>
      <c r="C11" s="44">
        <f t="shared" si="0"/>
        <v>12</v>
      </c>
      <c r="D11" s="41">
        <v>15</v>
      </c>
      <c r="E11" s="41">
        <f t="shared" si="1"/>
        <v>3</v>
      </c>
    </row>
    <row r="12" spans="1:5" x14ac:dyDescent="0.25">
      <c r="A12" s="42">
        <v>46010</v>
      </c>
      <c r="B12" s="42">
        <v>46035</v>
      </c>
      <c r="C12" s="44">
        <f t="shared" si="0"/>
        <v>18</v>
      </c>
      <c r="D12" s="41">
        <v>15</v>
      </c>
      <c r="E12" s="41">
        <f t="shared" si="1"/>
        <v>-3</v>
      </c>
    </row>
    <row r="13" spans="1:5" x14ac:dyDescent="0.25">
      <c r="A13" s="42">
        <v>46009</v>
      </c>
      <c r="B13" s="42">
        <v>46015</v>
      </c>
      <c r="C13" s="44">
        <f t="shared" si="0"/>
        <v>5</v>
      </c>
      <c r="D13" s="41">
        <v>15</v>
      </c>
      <c r="E13" s="41">
        <f t="shared" si="1"/>
        <v>10</v>
      </c>
    </row>
    <row r="14" spans="1:5" x14ac:dyDescent="0.25">
      <c r="A14" s="42">
        <v>46009</v>
      </c>
      <c r="B14" s="42">
        <v>46015</v>
      </c>
      <c r="C14" s="44">
        <f t="shared" si="0"/>
        <v>5</v>
      </c>
      <c r="D14" s="41">
        <v>15</v>
      </c>
      <c r="E14" s="41">
        <f t="shared" si="1"/>
        <v>10</v>
      </c>
    </row>
    <row r="15" spans="1:5" x14ac:dyDescent="0.25">
      <c r="A15" s="42">
        <v>46009</v>
      </c>
      <c r="B15" s="42">
        <v>46015</v>
      </c>
      <c r="C15" s="44">
        <f t="shared" si="0"/>
        <v>5</v>
      </c>
      <c r="D15" s="41">
        <v>15</v>
      </c>
      <c r="E15" s="41">
        <f t="shared" si="1"/>
        <v>10</v>
      </c>
    </row>
    <row r="16" spans="1:5" x14ac:dyDescent="0.25">
      <c r="A16" s="42">
        <v>46009</v>
      </c>
      <c r="B16" s="42">
        <v>46015</v>
      </c>
      <c r="C16" s="44">
        <f t="shared" si="0"/>
        <v>5</v>
      </c>
      <c r="D16" s="41">
        <v>15</v>
      </c>
      <c r="E16" s="41">
        <f t="shared" si="1"/>
        <v>10</v>
      </c>
    </row>
    <row r="17" spans="1:5" x14ac:dyDescent="0.25">
      <c r="A17" s="42">
        <v>46009</v>
      </c>
      <c r="B17" s="42">
        <v>46015</v>
      </c>
      <c r="C17" s="44">
        <f t="shared" si="0"/>
        <v>5</v>
      </c>
      <c r="D17" s="41">
        <v>15</v>
      </c>
      <c r="E17" s="41">
        <f t="shared" si="1"/>
        <v>10</v>
      </c>
    </row>
    <row r="18" spans="1:5" x14ac:dyDescent="0.25">
      <c r="A18" s="42">
        <v>46009</v>
      </c>
      <c r="B18" s="42">
        <v>46015</v>
      </c>
      <c r="C18" s="44">
        <f t="shared" si="0"/>
        <v>5</v>
      </c>
      <c r="D18" s="41">
        <v>15</v>
      </c>
      <c r="E18" s="41">
        <f t="shared" si="1"/>
        <v>10</v>
      </c>
    </row>
    <row r="19" spans="1:5" x14ac:dyDescent="0.25">
      <c r="A19" s="42">
        <v>46003</v>
      </c>
      <c r="B19" s="42">
        <v>46009</v>
      </c>
      <c r="C19" s="44">
        <f t="shared" si="0"/>
        <v>5</v>
      </c>
      <c r="D19" s="41">
        <v>15</v>
      </c>
      <c r="E19" s="41">
        <f t="shared" si="1"/>
        <v>10</v>
      </c>
    </row>
    <row r="20" spans="1:5" x14ac:dyDescent="0.25">
      <c r="A20" s="42">
        <v>46000</v>
      </c>
      <c r="B20" s="42">
        <v>46015</v>
      </c>
      <c r="C20" s="44">
        <f t="shared" si="0"/>
        <v>12</v>
      </c>
      <c r="D20" s="41">
        <v>15</v>
      </c>
      <c r="E20" s="41">
        <f t="shared" si="1"/>
        <v>3</v>
      </c>
    </row>
    <row r="21" spans="1:5" x14ac:dyDescent="0.25">
      <c r="A21" s="42">
        <v>46000</v>
      </c>
      <c r="B21" s="42">
        <v>46009</v>
      </c>
      <c r="C21" s="44">
        <f t="shared" si="0"/>
        <v>8</v>
      </c>
      <c r="D21" s="41">
        <v>15</v>
      </c>
      <c r="E21" s="41">
        <f t="shared" si="1"/>
        <v>7</v>
      </c>
    </row>
    <row r="22" spans="1:5" x14ac:dyDescent="0.25">
      <c r="A22" s="42">
        <v>46000</v>
      </c>
      <c r="B22" s="42">
        <v>46008</v>
      </c>
      <c r="C22" s="44">
        <f t="shared" si="0"/>
        <v>7</v>
      </c>
      <c r="D22" s="41">
        <v>15</v>
      </c>
      <c r="E22" s="41">
        <f t="shared" si="1"/>
        <v>8</v>
      </c>
    </row>
    <row r="23" spans="1:5" x14ac:dyDescent="0.25">
      <c r="A23" s="42">
        <v>46000</v>
      </c>
      <c r="B23" s="42">
        <v>46008</v>
      </c>
      <c r="C23" s="44">
        <f t="shared" si="0"/>
        <v>7</v>
      </c>
      <c r="D23" s="41">
        <v>15</v>
      </c>
      <c r="E23" s="41">
        <f t="shared" si="1"/>
        <v>8</v>
      </c>
    </row>
    <row r="24" spans="1:5" x14ac:dyDescent="0.25">
      <c r="A24" s="42">
        <v>46000</v>
      </c>
      <c r="B24" s="42">
        <v>46015</v>
      </c>
      <c r="C24" s="44">
        <f t="shared" si="0"/>
        <v>12</v>
      </c>
      <c r="D24" s="41">
        <v>15</v>
      </c>
      <c r="E24" s="41">
        <f t="shared" si="1"/>
        <v>3</v>
      </c>
    </row>
    <row r="25" spans="1:5" x14ac:dyDescent="0.25">
      <c r="A25" s="42">
        <v>46000</v>
      </c>
      <c r="B25" s="42">
        <v>46015</v>
      </c>
      <c r="C25" s="44">
        <f t="shared" si="0"/>
        <v>12</v>
      </c>
      <c r="D25" s="41">
        <v>15</v>
      </c>
      <c r="E25" s="41">
        <f t="shared" si="1"/>
        <v>3</v>
      </c>
    </row>
    <row r="26" spans="1:5" x14ac:dyDescent="0.25">
      <c r="A26" s="42">
        <v>46000</v>
      </c>
      <c r="B26" s="42">
        <v>46028</v>
      </c>
      <c r="C26" s="44">
        <f t="shared" si="0"/>
        <v>21</v>
      </c>
      <c r="D26" s="41">
        <v>15</v>
      </c>
      <c r="E26" s="41">
        <f t="shared" si="1"/>
        <v>-6</v>
      </c>
    </row>
    <row r="27" spans="1:5" x14ac:dyDescent="0.25">
      <c r="A27" s="42">
        <v>45998</v>
      </c>
      <c r="B27" s="42">
        <v>46008</v>
      </c>
      <c r="C27" s="44">
        <f t="shared" si="0"/>
        <v>8</v>
      </c>
      <c r="D27" s="41">
        <v>15</v>
      </c>
      <c r="E27" s="41">
        <f t="shared" si="1"/>
        <v>7</v>
      </c>
    </row>
    <row r="28" spans="1:5" x14ac:dyDescent="0.25">
      <c r="A28" s="42">
        <v>45997</v>
      </c>
      <c r="B28" s="42">
        <v>46008</v>
      </c>
      <c r="C28" s="44">
        <f t="shared" si="0"/>
        <v>8</v>
      </c>
      <c r="D28" s="41">
        <v>15</v>
      </c>
      <c r="E28" s="41">
        <f t="shared" si="1"/>
        <v>7</v>
      </c>
    </row>
    <row r="29" spans="1:5" x14ac:dyDescent="0.25">
      <c r="A29" s="42">
        <v>45997</v>
      </c>
      <c r="B29" s="42">
        <v>46008</v>
      </c>
      <c r="C29" s="44">
        <f t="shared" si="0"/>
        <v>8</v>
      </c>
      <c r="D29" s="41">
        <v>15</v>
      </c>
      <c r="E29" s="41">
        <f t="shared" si="1"/>
        <v>7</v>
      </c>
    </row>
    <row r="30" spans="1:5" x14ac:dyDescent="0.25">
      <c r="A30" s="42">
        <v>45997</v>
      </c>
      <c r="B30" s="42">
        <v>46009</v>
      </c>
      <c r="C30" s="44">
        <f t="shared" si="0"/>
        <v>9</v>
      </c>
      <c r="D30" s="41">
        <v>15</v>
      </c>
      <c r="E30" s="41">
        <f t="shared" si="1"/>
        <v>6</v>
      </c>
    </row>
    <row r="31" spans="1:5" x14ac:dyDescent="0.25">
      <c r="A31" s="42">
        <v>45995</v>
      </c>
      <c r="B31" s="42">
        <v>46007</v>
      </c>
      <c r="C31" s="44">
        <f t="shared" si="0"/>
        <v>9</v>
      </c>
      <c r="D31" s="41">
        <v>15</v>
      </c>
      <c r="E31" s="41">
        <f t="shared" si="1"/>
        <v>6</v>
      </c>
    </row>
    <row r="32" spans="1:5" x14ac:dyDescent="0.25">
      <c r="A32" s="42">
        <v>45993</v>
      </c>
      <c r="B32" s="42">
        <v>46001</v>
      </c>
      <c r="C32" s="44">
        <f t="shared" si="0"/>
        <v>7</v>
      </c>
      <c r="D32" s="41">
        <v>15</v>
      </c>
      <c r="E32" s="41">
        <f t="shared" si="1"/>
        <v>8</v>
      </c>
    </row>
    <row r="33" spans="1:5" x14ac:dyDescent="0.25">
      <c r="A33" s="42">
        <v>45992</v>
      </c>
      <c r="B33" s="42">
        <v>46009</v>
      </c>
      <c r="C33" s="44">
        <f t="shared" si="0"/>
        <v>14</v>
      </c>
      <c r="D33" s="41">
        <v>15</v>
      </c>
      <c r="E33" s="41">
        <f t="shared" si="1"/>
        <v>1</v>
      </c>
    </row>
    <row r="34" spans="1:5" x14ac:dyDescent="0.25">
      <c r="A34" s="42">
        <v>45992</v>
      </c>
      <c r="B34" s="42">
        <v>46008</v>
      </c>
      <c r="C34" s="44">
        <f t="shared" si="0"/>
        <v>13</v>
      </c>
      <c r="D34" s="41">
        <v>15</v>
      </c>
      <c r="E34" s="41">
        <f t="shared" si="1"/>
        <v>2</v>
      </c>
    </row>
    <row r="35" spans="1:5" x14ac:dyDescent="0.25">
      <c r="A35" s="42">
        <v>45991</v>
      </c>
      <c r="B35" s="42">
        <v>46007</v>
      </c>
      <c r="C35" s="44">
        <f t="shared" si="0"/>
        <v>12</v>
      </c>
      <c r="D35" s="41">
        <v>15</v>
      </c>
      <c r="E35" s="41">
        <f t="shared" si="1"/>
        <v>3</v>
      </c>
    </row>
    <row r="36" spans="1:5" x14ac:dyDescent="0.25">
      <c r="A36" s="42">
        <v>45990</v>
      </c>
      <c r="B36" s="42">
        <v>46002</v>
      </c>
      <c r="C36" s="44">
        <f t="shared" si="0"/>
        <v>9</v>
      </c>
      <c r="D36" s="41">
        <v>15</v>
      </c>
      <c r="E36" s="41">
        <f t="shared" si="1"/>
        <v>6</v>
      </c>
    </row>
    <row r="37" spans="1:5" x14ac:dyDescent="0.25">
      <c r="A37" s="42">
        <v>45988</v>
      </c>
      <c r="B37" s="42">
        <v>46001</v>
      </c>
      <c r="C37" s="44">
        <f t="shared" si="0"/>
        <v>10</v>
      </c>
      <c r="D37" s="41">
        <v>15</v>
      </c>
      <c r="E37" s="41">
        <f t="shared" si="1"/>
        <v>5</v>
      </c>
    </row>
    <row r="38" spans="1:5" x14ac:dyDescent="0.25">
      <c r="A38" s="42">
        <v>45988</v>
      </c>
      <c r="B38" s="42">
        <v>46002</v>
      </c>
      <c r="C38" s="44">
        <f t="shared" si="0"/>
        <v>11</v>
      </c>
      <c r="D38" s="41">
        <v>15</v>
      </c>
      <c r="E38" s="41">
        <f t="shared" si="1"/>
        <v>4</v>
      </c>
    </row>
    <row r="39" spans="1:5" x14ac:dyDescent="0.25">
      <c r="A39" s="42">
        <v>45986</v>
      </c>
      <c r="B39" s="42">
        <v>45994</v>
      </c>
      <c r="C39" s="44">
        <f t="shared" si="0"/>
        <v>7</v>
      </c>
      <c r="D39" s="41">
        <v>15</v>
      </c>
      <c r="E39" s="41">
        <f t="shared" si="1"/>
        <v>8</v>
      </c>
    </row>
    <row r="40" spans="1:5" x14ac:dyDescent="0.25">
      <c r="A40" s="42">
        <v>45985</v>
      </c>
      <c r="B40" s="42">
        <v>45986</v>
      </c>
      <c r="C40" s="44">
        <f t="shared" si="0"/>
        <v>2</v>
      </c>
      <c r="D40" s="41">
        <v>15</v>
      </c>
      <c r="E40" s="41">
        <f t="shared" si="1"/>
        <v>13</v>
      </c>
    </row>
    <row r="41" spans="1:5" x14ac:dyDescent="0.25">
      <c r="A41" s="42">
        <v>45981</v>
      </c>
      <c r="B41" s="42">
        <v>45994</v>
      </c>
      <c r="C41" s="44">
        <f t="shared" si="0"/>
        <v>10</v>
      </c>
      <c r="D41" s="41">
        <v>15</v>
      </c>
      <c r="E41" s="41">
        <f t="shared" si="1"/>
        <v>5</v>
      </c>
    </row>
    <row r="42" spans="1:5" x14ac:dyDescent="0.25">
      <c r="A42" s="42">
        <v>45980</v>
      </c>
      <c r="B42" s="42">
        <v>45986</v>
      </c>
      <c r="C42" s="44">
        <f t="shared" si="0"/>
        <v>5</v>
      </c>
      <c r="D42" s="41">
        <v>15</v>
      </c>
      <c r="E42" s="41">
        <f t="shared" si="1"/>
        <v>10</v>
      </c>
    </row>
    <row r="43" spans="1:5" x14ac:dyDescent="0.25">
      <c r="A43" s="42">
        <v>45979</v>
      </c>
      <c r="B43" s="42">
        <v>45994</v>
      </c>
      <c r="C43" s="44">
        <f t="shared" si="0"/>
        <v>12</v>
      </c>
      <c r="D43" s="41">
        <v>15</v>
      </c>
      <c r="E43" s="41">
        <f t="shared" si="1"/>
        <v>3</v>
      </c>
    </row>
    <row r="44" spans="1:5" x14ac:dyDescent="0.25">
      <c r="A44" s="42">
        <v>45978</v>
      </c>
      <c r="B44" s="42">
        <v>45994</v>
      </c>
      <c r="C44" s="44">
        <f t="shared" si="0"/>
        <v>13</v>
      </c>
      <c r="D44" s="41">
        <v>15</v>
      </c>
      <c r="E44" s="41">
        <f t="shared" si="1"/>
        <v>2</v>
      </c>
    </row>
    <row r="45" spans="1:5" x14ac:dyDescent="0.25">
      <c r="A45" s="42">
        <v>45975</v>
      </c>
      <c r="B45" s="42">
        <v>45985</v>
      </c>
      <c r="C45" s="44">
        <f t="shared" si="0"/>
        <v>7</v>
      </c>
      <c r="D45" s="41">
        <v>15</v>
      </c>
      <c r="E45" s="41">
        <f t="shared" si="1"/>
        <v>8</v>
      </c>
    </row>
    <row r="46" spans="1:5" x14ac:dyDescent="0.25">
      <c r="A46" s="42">
        <v>45974</v>
      </c>
      <c r="B46" s="42">
        <v>45985</v>
      </c>
      <c r="C46" s="44">
        <f t="shared" si="0"/>
        <v>8</v>
      </c>
      <c r="D46" s="41">
        <v>15</v>
      </c>
      <c r="E46" s="41">
        <f t="shared" si="1"/>
        <v>7</v>
      </c>
    </row>
    <row r="47" spans="1:5" x14ac:dyDescent="0.25">
      <c r="A47" s="42">
        <v>45974</v>
      </c>
      <c r="B47" s="42">
        <v>45985</v>
      </c>
      <c r="C47" s="44">
        <f t="shared" si="0"/>
        <v>8</v>
      </c>
      <c r="D47" s="41">
        <v>15</v>
      </c>
      <c r="E47" s="41">
        <f t="shared" si="1"/>
        <v>7</v>
      </c>
    </row>
    <row r="48" spans="1:5" x14ac:dyDescent="0.25">
      <c r="A48" s="42">
        <v>45974</v>
      </c>
      <c r="B48" s="42">
        <v>45985</v>
      </c>
      <c r="C48" s="44">
        <f t="shared" si="0"/>
        <v>8</v>
      </c>
      <c r="D48" s="41">
        <v>15</v>
      </c>
      <c r="E48" s="41">
        <f t="shared" si="1"/>
        <v>7</v>
      </c>
    </row>
    <row r="49" spans="1:5" x14ac:dyDescent="0.25">
      <c r="A49" s="42">
        <v>45974</v>
      </c>
      <c r="B49" s="42">
        <v>45985</v>
      </c>
      <c r="C49" s="44">
        <f t="shared" si="0"/>
        <v>8</v>
      </c>
      <c r="D49" s="41">
        <v>15</v>
      </c>
      <c r="E49" s="41">
        <f t="shared" si="1"/>
        <v>7</v>
      </c>
    </row>
    <row r="50" spans="1:5" x14ac:dyDescent="0.25">
      <c r="A50" s="42">
        <v>45970</v>
      </c>
      <c r="B50" s="42">
        <v>45982</v>
      </c>
      <c r="C50" s="44">
        <f t="shared" si="0"/>
        <v>10</v>
      </c>
      <c r="D50" s="41">
        <v>15</v>
      </c>
      <c r="E50" s="41">
        <f t="shared" si="1"/>
        <v>5</v>
      </c>
    </row>
    <row r="51" spans="1:5" x14ac:dyDescent="0.25">
      <c r="A51" s="42">
        <v>45969</v>
      </c>
      <c r="B51" s="42">
        <v>45981</v>
      </c>
      <c r="C51" s="44">
        <f t="shared" si="0"/>
        <v>9</v>
      </c>
      <c r="D51" s="41">
        <v>15</v>
      </c>
      <c r="E51" s="41">
        <f t="shared" si="1"/>
        <v>6</v>
      </c>
    </row>
    <row r="52" spans="1:5" x14ac:dyDescent="0.25">
      <c r="A52" s="42">
        <v>45969</v>
      </c>
      <c r="B52" s="42">
        <v>45982</v>
      </c>
      <c r="C52" s="44">
        <f t="shared" si="0"/>
        <v>10</v>
      </c>
      <c r="D52" s="41">
        <v>15</v>
      </c>
      <c r="E52" s="41">
        <f t="shared" si="1"/>
        <v>5</v>
      </c>
    </row>
    <row r="53" spans="1:5" x14ac:dyDescent="0.25">
      <c r="A53" s="42">
        <v>45969</v>
      </c>
      <c r="B53" s="42">
        <v>45982</v>
      </c>
      <c r="C53" s="44">
        <f t="shared" si="0"/>
        <v>10</v>
      </c>
      <c r="D53" s="41">
        <v>15</v>
      </c>
      <c r="E53" s="41">
        <f t="shared" si="1"/>
        <v>5</v>
      </c>
    </row>
    <row r="54" spans="1:5" x14ac:dyDescent="0.25">
      <c r="A54" s="42">
        <v>45967</v>
      </c>
      <c r="B54" s="42">
        <v>45981</v>
      </c>
      <c r="C54" s="44">
        <f t="shared" si="0"/>
        <v>11</v>
      </c>
      <c r="D54" s="41">
        <v>15</v>
      </c>
      <c r="E54" s="41">
        <f t="shared" si="1"/>
        <v>4</v>
      </c>
    </row>
    <row r="55" spans="1:5" x14ac:dyDescent="0.25">
      <c r="A55" s="42">
        <v>45966</v>
      </c>
      <c r="B55" s="42"/>
      <c r="C55" s="44">
        <f t="shared" si="0"/>
        <v>-32833</v>
      </c>
      <c r="D55" s="41">
        <v>15</v>
      </c>
      <c r="E55" s="41">
        <f t="shared" si="1"/>
        <v>32848</v>
      </c>
    </row>
    <row r="56" spans="1:5" x14ac:dyDescent="0.25">
      <c r="A56" s="42">
        <v>45965</v>
      </c>
      <c r="B56" s="7"/>
      <c r="C56" s="44">
        <f t="shared" si="0"/>
        <v>-32832</v>
      </c>
      <c r="D56" s="41">
        <v>15</v>
      </c>
      <c r="E56" s="41">
        <f t="shared" si="1"/>
        <v>32847</v>
      </c>
    </row>
    <row r="57" spans="1:5" x14ac:dyDescent="0.25">
      <c r="A57" s="42">
        <v>45965</v>
      </c>
      <c r="B57" s="7"/>
      <c r="C57" s="44">
        <f t="shared" si="0"/>
        <v>-32832</v>
      </c>
      <c r="D57" s="41">
        <v>15</v>
      </c>
      <c r="E57" s="41">
        <f t="shared" si="1"/>
        <v>32847</v>
      </c>
    </row>
    <row r="58" spans="1:5" x14ac:dyDescent="0.25">
      <c r="A58" s="42">
        <v>45965</v>
      </c>
      <c r="B58" s="42">
        <v>45973</v>
      </c>
      <c r="C58" s="44">
        <f t="shared" si="0"/>
        <v>7</v>
      </c>
      <c r="D58" s="41">
        <v>15</v>
      </c>
      <c r="E58" s="41">
        <f t="shared" si="1"/>
        <v>8</v>
      </c>
    </row>
    <row r="59" spans="1:5" x14ac:dyDescent="0.25">
      <c r="A59" s="42">
        <v>45965</v>
      </c>
      <c r="B59" s="42">
        <v>45968</v>
      </c>
      <c r="C59" s="44">
        <f t="shared" si="0"/>
        <v>4</v>
      </c>
      <c r="D59" s="41">
        <v>15</v>
      </c>
      <c r="E59" s="41">
        <f t="shared" si="1"/>
        <v>11</v>
      </c>
    </row>
    <row r="60" spans="1:5" x14ac:dyDescent="0.25">
      <c r="A60" s="42">
        <v>45962</v>
      </c>
      <c r="B60" s="42">
        <v>45968</v>
      </c>
      <c r="C60" s="44">
        <f t="shared" si="0"/>
        <v>5</v>
      </c>
      <c r="D60" s="41">
        <v>15</v>
      </c>
      <c r="E60" s="41">
        <f t="shared" si="1"/>
        <v>10</v>
      </c>
    </row>
    <row r="61" spans="1:5" x14ac:dyDescent="0.25">
      <c r="A61" s="42">
        <v>45957</v>
      </c>
      <c r="B61" s="42">
        <v>45968</v>
      </c>
      <c r="C61" s="44">
        <f t="shared" si="0"/>
        <v>10</v>
      </c>
      <c r="D61" s="41">
        <v>15</v>
      </c>
      <c r="E61" s="41">
        <f t="shared" si="1"/>
        <v>5</v>
      </c>
    </row>
    <row r="62" spans="1:5" x14ac:dyDescent="0.25">
      <c r="A62" s="42">
        <v>45957</v>
      </c>
      <c r="B62" s="42">
        <v>45968</v>
      </c>
      <c r="C62" s="44">
        <f t="shared" si="0"/>
        <v>10</v>
      </c>
      <c r="D62" s="41">
        <v>15</v>
      </c>
      <c r="E62" s="41">
        <f t="shared" si="1"/>
        <v>5</v>
      </c>
    </row>
    <row r="63" spans="1:5" x14ac:dyDescent="0.25">
      <c r="A63" s="42">
        <v>45957</v>
      </c>
      <c r="B63" s="42">
        <v>45968</v>
      </c>
      <c r="C63" s="44">
        <f t="shared" si="0"/>
        <v>10</v>
      </c>
      <c r="D63" s="41">
        <v>15</v>
      </c>
      <c r="E63" s="41">
        <f t="shared" si="1"/>
        <v>5</v>
      </c>
    </row>
    <row r="64" spans="1:5" x14ac:dyDescent="0.25">
      <c r="A64" s="42">
        <v>45957</v>
      </c>
      <c r="B64" s="42">
        <v>45968</v>
      </c>
      <c r="C64" s="44">
        <f t="shared" si="0"/>
        <v>10</v>
      </c>
      <c r="D64" s="41">
        <v>15</v>
      </c>
      <c r="E64" s="41">
        <f t="shared" si="1"/>
        <v>5</v>
      </c>
    </row>
    <row r="65" spans="1:5" x14ac:dyDescent="0.25">
      <c r="A65" s="42">
        <v>45955</v>
      </c>
      <c r="B65" s="42">
        <v>45972</v>
      </c>
      <c r="C65" s="44">
        <f t="shared" si="0"/>
        <v>12</v>
      </c>
      <c r="D65" s="41">
        <v>15</v>
      </c>
      <c r="E65" s="41">
        <f t="shared" si="1"/>
        <v>3</v>
      </c>
    </row>
    <row r="66" spans="1:5" x14ac:dyDescent="0.25">
      <c r="A66" s="42">
        <v>45954</v>
      </c>
      <c r="B66" s="42">
        <v>45968</v>
      </c>
      <c r="C66" s="44">
        <f t="shared" si="0"/>
        <v>11</v>
      </c>
      <c r="D66" s="41">
        <v>15</v>
      </c>
      <c r="E66" s="41">
        <f t="shared" si="1"/>
        <v>4</v>
      </c>
    </row>
    <row r="67" spans="1:5" x14ac:dyDescent="0.25">
      <c r="A67" s="42">
        <v>45949</v>
      </c>
      <c r="B67" s="42">
        <v>45954</v>
      </c>
      <c r="C67" s="44">
        <f t="shared" ref="C67:C129" si="2">+NETWORKDAYS(A67,B67,(0))</f>
        <v>5</v>
      </c>
      <c r="D67" s="41">
        <v>15</v>
      </c>
      <c r="E67" s="41">
        <f t="shared" ref="E67:E129" si="3">D67-C67</f>
        <v>10</v>
      </c>
    </row>
    <row r="68" spans="1:5" x14ac:dyDescent="0.25">
      <c r="A68" s="42">
        <v>45944</v>
      </c>
      <c r="B68" s="42">
        <v>45950</v>
      </c>
      <c r="C68" s="44">
        <f t="shared" si="2"/>
        <v>5</v>
      </c>
      <c r="D68" s="41">
        <v>15</v>
      </c>
      <c r="E68" s="41">
        <f t="shared" si="3"/>
        <v>10</v>
      </c>
    </row>
    <row r="69" spans="1:5" x14ac:dyDescent="0.25">
      <c r="A69" s="42">
        <v>45943</v>
      </c>
      <c r="B69" s="42">
        <v>45954</v>
      </c>
      <c r="C69" s="44">
        <f t="shared" si="2"/>
        <v>10</v>
      </c>
      <c r="D69" s="41">
        <v>15</v>
      </c>
      <c r="E69" s="41">
        <f t="shared" si="3"/>
        <v>5</v>
      </c>
    </row>
    <row r="70" spans="1:5" x14ac:dyDescent="0.25">
      <c r="A70" s="42">
        <v>45943</v>
      </c>
      <c r="B70" s="42">
        <v>45950</v>
      </c>
      <c r="C70" s="44">
        <f t="shared" si="2"/>
        <v>6</v>
      </c>
      <c r="D70" s="41">
        <v>15</v>
      </c>
      <c r="E70" s="41">
        <f t="shared" si="3"/>
        <v>9</v>
      </c>
    </row>
    <row r="71" spans="1:5" x14ac:dyDescent="0.25">
      <c r="A71" s="42">
        <v>45943</v>
      </c>
      <c r="B71" s="42">
        <v>45950</v>
      </c>
      <c r="C71" s="44">
        <f t="shared" si="2"/>
        <v>6</v>
      </c>
      <c r="D71" s="41">
        <v>15</v>
      </c>
      <c r="E71" s="41">
        <f t="shared" si="3"/>
        <v>9</v>
      </c>
    </row>
    <row r="72" spans="1:5" x14ac:dyDescent="0.25">
      <c r="A72" s="42">
        <v>45943</v>
      </c>
      <c r="B72" s="42">
        <v>45950</v>
      </c>
      <c r="C72" s="44">
        <f t="shared" si="2"/>
        <v>6</v>
      </c>
      <c r="D72" s="41">
        <v>15</v>
      </c>
      <c r="E72" s="41">
        <f t="shared" si="3"/>
        <v>9</v>
      </c>
    </row>
    <row r="73" spans="1:5" x14ac:dyDescent="0.25">
      <c r="A73" s="42">
        <v>45941</v>
      </c>
      <c r="B73" s="42">
        <v>45951</v>
      </c>
      <c r="C73" s="44">
        <f t="shared" si="2"/>
        <v>7</v>
      </c>
      <c r="D73" s="41">
        <v>15</v>
      </c>
      <c r="E73" s="41">
        <f t="shared" si="3"/>
        <v>8</v>
      </c>
    </row>
    <row r="74" spans="1:5" x14ac:dyDescent="0.25">
      <c r="A74" s="42">
        <v>45939</v>
      </c>
      <c r="B74" s="42">
        <v>45945</v>
      </c>
      <c r="C74" s="44">
        <f t="shared" si="2"/>
        <v>5</v>
      </c>
      <c r="D74" s="41">
        <v>15</v>
      </c>
      <c r="E74" s="41">
        <f t="shared" si="3"/>
        <v>10</v>
      </c>
    </row>
    <row r="75" spans="1:5" x14ac:dyDescent="0.25">
      <c r="A75" s="42">
        <v>45939</v>
      </c>
      <c r="B75" s="42">
        <v>45945</v>
      </c>
      <c r="C75" s="44">
        <f t="shared" si="2"/>
        <v>5</v>
      </c>
      <c r="D75" s="41">
        <v>15</v>
      </c>
      <c r="E75" s="41">
        <f t="shared" si="3"/>
        <v>10</v>
      </c>
    </row>
    <row r="76" spans="1:5" x14ac:dyDescent="0.25">
      <c r="A76" s="42">
        <v>45939</v>
      </c>
      <c r="B76" s="42">
        <v>45940</v>
      </c>
      <c r="C76" s="44">
        <f t="shared" si="2"/>
        <v>2</v>
      </c>
      <c r="D76" s="41">
        <v>15</v>
      </c>
      <c r="E76" s="41">
        <f t="shared" si="3"/>
        <v>13</v>
      </c>
    </row>
    <row r="77" spans="1:5" x14ac:dyDescent="0.25">
      <c r="A77" s="42">
        <v>45934</v>
      </c>
      <c r="B77" s="42">
        <v>45940</v>
      </c>
      <c r="C77" s="44">
        <f t="shared" si="2"/>
        <v>5</v>
      </c>
      <c r="D77" s="41">
        <v>15</v>
      </c>
      <c r="E77" s="41">
        <f t="shared" si="3"/>
        <v>10</v>
      </c>
    </row>
    <row r="78" spans="1:5" x14ac:dyDescent="0.25">
      <c r="A78" s="42">
        <v>45932</v>
      </c>
      <c r="B78" s="42">
        <v>45940</v>
      </c>
      <c r="C78" s="44">
        <f t="shared" si="2"/>
        <v>7</v>
      </c>
      <c r="D78" s="41">
        <v>15</v>
      </c>
      <c r="E78" s="41">
        <f t="shared" si="3"/>
        <v>8</v>
      </c>
    </row>
    <row r="79" spans="1:5" x14ac:dyDescent="0.25">
      <c r="A79" s="42">
        <v>45932</v>
      </c>
      <c r="B79" s="42">
        <v>45940</v>
      </c>
      <c r="C79" s="44">
        <f t="shared" si="2"/>
        <v>7</v>
      </c>
      <c r="D79" s="41">
        <v>15</v>
      </c>
      <c r="E79" s="41">
        <f t="shared" si="3"/>
        <v>8</v>
      </c>
    </row>
    <row r="80" spans="1:5" x14ac:dyDescent="0.25">
      <c r="A80" s="42">
        <v>45931</v>
      </c>
      <c r="B80" s="42">
        <v>45933</v>
      </c>
      <c r="C80" s="44">
        <f t="shared" si="2"/>
        <v>3</v>
      </c>
      <c r="D80" s="41">
        <v>15</v>
      </c>
      <c r="E80" s="41">
        <f t="shared" si="3"/>
        <v>12</v>
      </c>
    </row>
    <row r="81" spans="1:5" x14ac:dyDescent="0.25">
      <c r="A81" s="42">
        <v>45924</v>
      </c>
      <c r="B81" s="42">
        <v>45926</v>
      </c>
      <c r="C81" s="44">
        <f t="shared" si="2"/>
        <v>3</v>
      </c>
      <c r="D81" s="41">
        <v>15</v>
      </c>
      <c r="E81" s="41">
        <f t="shared" si="3"/>
        <v>12</v>
      </c>
    </row>
    <row r="82" spans="1:5" x14ac:dyDescent="0.25">
      <c r="A82" s="42">
        <v>45924</v>
      </c>
      <c r="B82" s="42">
        <v>45933</v>
      </c>
      <c r="C82" s="44">
        <f t="shared" si="2"/>
        <v>8</v>
      </c>
      <c r="D82" s="41">
        <v>15</v>
      </c>
      <c r="E82" s="41">
        <f t="shared" si="3"/>
        <v>7</v>
      </c>
    </row>
    <row r="83" spans="1:5" x14ac:dyDescent="0.25">
      <c r="A83" s="42">
        <v>45922</v>
      </c>
      <c r="B83" s="42">
        <v>45936</v>
      </c>
      <c r="C83" s="44">
        <f t="shared" si="2"/>
        <v>11</v>
      </c>
      <c r="D83" s="41">
        <v>15</v>
      </c>
      <c r="E83" s="41">
        <f t="shared" si="3"/>
        <v>4</v>
      </c>
    </row>
    <row r="84" spans="1:5" x14ac:dyDescent="0.25">
      <c r="A84" s="42">
        <v>45915</v>
      </c>
      <c r="B84" s="42">
        <v>45919</v>
      </c>
      <c r="C84" s="44">
        <f t="shared" si="2"/>
        <v>5</v>
      </c>
      <c r="D84" s="41">
        <v>15</v>
      </c>
      <c r="E84" s="41">
        <f t="shared" si="3"/>
        <v>10</v>
      </c>
    </row>
    <row r="85" spans="1:5" x14ac:dyDescent="0.25">
      <c r="A85" s="42">
        <v>45914</v>
      </c>
      <c r="B85" s="42">
        <v>45916</v>
      </c>
      <c r="C85" s="44">
        <f t="shared" si="2"/>
        <v>2</v>
      </c>
      <c r="D85" s="41">
        <v>15</v>
      </c>
      <c r="E85" s="41">
        <f t="shared" si="3"/>
        <v>13</v>
      </c>
    </row>
    <row r="86" spans="1:5" x14ac:dyDescent="0.25">
      <c r="A86" s="42">
        <v>45908</v>
      </c>
      <c r="B86" s="42">
        <v>45912</v>
      </c>
      <c r="C86" s="44">
        <f t="shared" si="2"/>
        <v>5</v>
      </c>
      <c r="D86" s="41">
        <v>15</v>
      </c>
      <c r="E86" s="41">
        <f t="shared" si="3"/>
        <v>10</v>
      </c>
    </row>
    <row r="87" spans="1:5" x14ac:dyDescent="0.25">
      <c r="A87" s="42">
        <v>45906</v>
      </c>
      <c r="B87" s="42">
        <v>45911</v>
      </c>
      <c r="C87" s="44">
        <f t="shared" si="2"/>
        <v>4</v>
      </c>
      <c r="D87" s="41">
        <v>15</v>
      </c>
      <c r="E87" s="41">
        <f t="shared" si="3"/>
        <v>11</v>
      </c>
    </row>
    <row r="88" spans="1:5" x14ac:dyDescent="0.25">
      <c r="A88" s="42">
        <v>45900</v>
      </c>
      <c r="B88" s="42">
        <v>45916</v>
      </c>
      <c r="C88" s="44">
        <f t="shared" si="2"/>
        <v>12</v>
      </c>
      <c r="D88" s="41">
        <v>15</v>
      </c>
      <c r="E88" s="41">
        <f t="shared" si="3"/>
        <v>3</v>
      </c>
    </row>
    <row r="89" spans="1:5" x14ac:dyDescent="0.25">
      <c r="A89" s="42">
        <v>45898</v>
      </c>
      <c r="B89" s="42">
        <v>45916</v>
      </c>
      <c r="C89" s="44">
        <f t="shared" si="2"/>
        <v>13</v>
      </c>
      <c r="D89" s="41">
        <v>15</v>
      </c>
      <c r="E89" s="41">
        <f t="shared" si="3"/>
        <v>2</v>
      </c>
    </row>
    <row r="90" spans="1:5" x14ac:dyDescent="0.25">
      <c r="A90" s="42">
        <v>45897</v>
      </c>
      <c r="B90" s="42">
        <v>45909</v>
      </c>
      <c r="C90" s="44">
        <f t="shared" si="2"/>
        <v>9</v>
      </c>
      <c r="D90" s="41">
        <v>15</v>
      </c>
      <c r="E90" s="41">
        <f t="shared" si="3"/>
        <v>6</v>
      </c>
    </row>
    <row r="91" spans="1:5" x14ac:dyDescent="0.25">
      <c r="A91" s="42">
        <v>45895</v>
      </c>
      <c r="B91" s="42">
        <v>45897</v>
      </c>
      <c r="C91" s="44">
        <f t="shared" si="2"/>
        <v>3</v>
      </c>
      <c r="D91" s="41">
        <v>15</v>
      </c>
      <c r="E91" s="41">
        <f t="shared" si="3"/>
        <v>12</v>
      </c>
    </row>
    <row r="92" spans="1:5" x14ac:dyDescent="0.25">
      <c r="A92" s="42">
        <v>45894</v>
      </c>
      <c r="B92" s="42">
        <v>45902</v>
      </c>
      <c r="C92" s="44">
        <f t="shared" si="2"/>
        <v>7</v>
      </c>
      <c r="D92" s="41">
        <v>15</v>
      </c>
      <c r="E92" s="41">
        <f t="shared" si="3"/>
        <v>8</v>
      </c>
    </row>
    <row r="93" spans="1:5" x14ac:dyDescent="0.25">
      <c r="A93" s="42">
        <v>45894</v>
      </c>
      <c r="B93" s="42">
        <v>45902</v>
      </c>
      <c r="C93" s="44">
        <f t="shared" si="2"/>
        <v>7</v>
      </c>
      <c r="D93" s="41">
        <v>15</v>
      </c>
      <c r="E93" s="41">
        <f t="shared" si="3"/>
        <v>8</v>
      </c>
    </row>
    <row r="94" spans="1:5" x14ac:dyDescent="0.25">
      <c r="A94" s="42">
        <v>45894</v>
      </c>
      <c r="B94" s="42">
        <v>45908</v>
      </c>
      <c r="C94" s="44">
        <f t="shared" si="2"/>
        <v>11</v>
      </c>
      <c r="D94" s="41">
        <v>15</v>
      </c>
      <c r="E94" s="41">
        <f t="shared" si="3"/>
        <v>4</v>
      </c>
    </row>
    <row r="95" spans="1:5" x14ac:dyDescent="0.25">
      <c r="A95" s="42">
        <v>45893</v>
      </c>
      <c r="B95" s="42">
        <v>45904</v>
      </c>
      <c r="C95" s="44">
        <f t="shared" si="2"/>
        <v>9</v>
      </c>
      <c r="D95" s="41">
        <v>15</v>
      </c>
      <c r="E95" s="41">
        <f t="shared" si="3"/>
        <v>6</v>
      </c>
    </row>
    <row r="96" spans="1:5" x14ac:dyDescent="0.25">
      <c r="A96" s="42">
        <v>45891</v>
      </c>
      <c r="B96" s="42">
        <v>45912</v>
      </c>
      <c r="C96" s="44">
        <f t="shared" si="2"/>
        <v>16</v>
      </c>
      <c r="D96" s="41">
        <v>15</v>
      </c>
      <c r="E96" s="41">
        <f t="shared" si="3"/>
        <v>-1</v>
      </c>
    </row>
    <row r="97" spans="1:5" x14ac:dyDescent="0.25">
      <c r="A97" s="42">
        <v>45890</v>
      </c>
      <c r="B97" s="42">
        <v>45908</v>
      </c>
      <c r="C97" s="44">
        <f t="shared" si="2"/>
        <v>13</v>
      </c>
      <c r="D97" s="41">
        <v>15</v>
      </c>
      <c r="E97" s="41">
        <f t="shared" si="3"/>
        <v>2</v>
      </c>
    </row>
    <row r="98" spans="1:5" x14ac:dyDescent="0.25">
      <c r="A98" s="42">
        <v>45884</v>
      </c>
      <c r="B98" s="42">
        <v>45891</v>
      </c>
      <c r="C98" s="44">
        <f t="shared" si="2"/>
        <v>6</v>
      </c>
      <c r="D98" s="41">
        <v>15</v>
      </c>
      <c r="E98" s="41">
        <f t="shared" si="3"/>
        <v>9</v>
      </c>
    </row>
    <row r="99" spans="1:5" x14ac:dyDescent="0.25">
      <c r="A99" s="42">
        <v>45875</v>
      </c>
      <c r="B99" s="42">
        <v>45881</v>
      </c>
      <c r="C99" s="44">
        <f t="shared" si="2"/>
        <v>5</v>
      </c>
      <c r="D99" s="41">
        <v>15</v>
      </c>
      <c r="E99" s="41">
        <f t="shared" si="3"/>
        <v>10</v>
      </c>
    </row>
    <row r="100" spans="1:5" x14ac:dyDescent="0.25">
      <c r="A100" s="42">
        <v>45873</v>
      </c>
      <c r="B100" s="42">
        <v>45881</v>
      </c>
      <c r="C100" s="44">
        <f t="shared" si="2"/>
        <v>7</v>
      </c>
      <c r="D100" s="41">
        <v>15</v>
      </c>
      <c r="E100" s="41">
        <f t="shared" si="3"/>
        <v>8</v>
      </c>
    </row>
    <row r="101" spans="1:5" x14ac:dyDescent="0.25">
      <c r="A101" s="42">
        <v>45871</v>
      </c>
      <c r="B101" s="42">
        <v>45881</v>
      </c>
      <c r="C101" s="44">
        <f t="shared" si="2"/>
        <v>7</v>
      </c>
      <c r="D101" s="41">
        <v>15</v>
      </c>
      <c r="E101" s="41">
        <f t="shared" si="3"/>
        <v>8</v>
      </c>
    </row>
    <row r="102" spans="1:5" x14ac:dyDescent="0.25">
      <c r="A102" s="42">
        <v>45869</v>
      </c>
      <c r="B102" s="42">
        <v>45877</v>
      </c>
      <c r="C102" s="44">
        <f t="shared" si="2"/>
        <v>7</v>
      </c>
      <c r="D102" s="41">
        <v>15</v>
      </c>
      <c r="E102" s="41">
        <f t="shared" si="3"/>
        <v>8</v>
      </c>
    </row>
    <row r="103" spans="1:5" x14ac:dyDescent="0.25">
      <c r="A103" s="42">
        <v>45869</v>
      </c>
      <c r="B103" s="42">
        <v>45868</v>
      </c>
      <c r="C103" s="44">
        <f t="shared" si="2"/>
        <v>-2</v>
      </c>
      <c r="D103" s="41">
        <v>15</v>
      </c>
      <c r="E103" s="41">
        <f t="shared" si="3"/>
        <v>17</v>
      </c>
    </row>
    <row r="104" spans="1:5" x14ac:dyDescent="0.25">
      <c r="A104" s="42">
        <v>45865</v>
      </c>
      <c r="B104" s="42">
        <v>45868</v>
      </c>
      <c r="C104" s="44">
        <f t="shared" si="2"/>
        <v>3</v>
      </c>
      <c r="D104" s="41">
        <v>15</v>
      </c>
      <c r="E104" s="41">
        <f t="shared" si="3"/>
        <v>12</v>
      </c>
    </row>
    <row r="105" spans="1:5" x14ac:dyDescent="0.25">
      <c r="A105" s="42">
        <v>45864</v>
      </c>
      <c r="B105" s="42">
        <v>45867</v>
      </c>
      <c r="C105" s="44">
        <f t="shared" si="2"/>
        <v>2</v>
      </c>
      <c r="D105" s="41">
        <v>15</v>
      </c>
      <c r="E105" s="41">
        <f t="shared" si="3"/>
        <v>13</v>
      </c>
    </row>
    <row r="106" spans="1:5" x14ac:dyDescent="0.25">
      <c r="A106" s="42">
        <v>45863</v>
      </c>
      <c r="B106" s="42">
        <v>45867</v>
      </c>
      <c r="C106" s="44">
        <f t="shared" si="2"/>
        <v>3</v>
      </c>
      <c r="D106" s="41">
        <v>15</v>
      </c>
      <c r="E106" s="41">
        <f t="shared" si="3"/>
        <v>12</v>
      </c>
    </row>
    <row r="107" spans="1:5" x14ac:dyDescent="0.25">
      <c r="A107" s="42">
        <v>45862</v>
      </c>
      <c r="B107" s="42">
        <v>45881</v>
      </c>
      <c r="C107" s="44">
        <f t="shared" si="2"/>
        <v>14</v>
      </c>
      <c r="D107" s="41">
        <v>15</v>
      </c>
      <c r="E107" s="41">
        <f t="shared" si="3"/>
        <v>1</v>
      </c>
    </row>
    <row r="108" spans="1:5" x14ac:dyDescent="0.25">
      <c r="A108" s="42">
        <v>45862</v>
      </c>
      <c r="B108" s="42">
        <v>45868</v>
      </c>
      <c r="C108" s="44">
        <f t="shared" si="2"/>
        <v>5</v>
      </c>
      <c r="D108" s="41">
        <v>15</v>
      </c>
      <c r="E108" s="41">
        <f t="shared" si="3"/>
        <v>10</v>
      </c>
    </row>
    <row r="109" spans="1:5" x14ac:dyDescent="0.25">
      <c r="A109" s="42">
        <v>45858</v>
      </c>
      <c r="B109" s="42">
        <v>45867</v>
      </c>
      <c r="C109" s="44">
        <f t="shared" si="2"/>
        <v>7</v>
      </c>
      <c r="D109" s="41">
        <v>15</v>
      </c>
      <c r="E109" s="41">
        <f t="shared" si="3"/>
        <v>8</v>
      </c>
    </row>
    <row r="110" spans="1:5" x14ac:dyDescent="0.25">
      <c r="A110" s="42">
        <v>45858</v>
      </c>
      <c r="B110" s="42">
        <v>45863</v>
      </c>
      <c r="C110" s="44">
        <f t="shared" si="2"/>
        <v>5</v>
      </c>
      <c r="D110" s="41">
        <v>15</v>
      </c>
      <c r="E110" s="41">
        <f t="shared" si="3"/>
        <v>10</v>
      </c>
    </row>
    <row r="111" spans="1:5" x14ac:dyDescent="0.25">
      <c r="A111" s="42">
        <v>45856</v>
      </c>
      <c r="B111" s="42">
        <v>45867</v>
      </c>
      <c r="C111" s="44">
        <f t="shared" si="2"/>
        <v>8</v>
      </c>
      <c r="D111" s="41">
        <v>15</v>
      </c>
      <c r="E111" s="41">
        <f t="shared" si="3"/>
        <v>7</v>
      </c>
    </row>
    <row r="112" spans="1:5" x14ac:dyDescent="0.25">
      <c r="A112" s="42">
        <v>45856</v>
      </c>
      <c r="B112" s="42">
        <v>45880</v>
      </c>
      <c r="C112" s="44">
        <f t="shared" si="2"/>
        <v>17</v>
      </c>
      <c r="D112" s="41">
        <v>15</v>
      </c>
      <c r="E112" s="41">
        <f t="shared" si="3"/>
        <v>-2</v>
      </c>
    </row>
    <row r="113" spans="1:5" x14ac:dyDescent="0.25">
      <c r="A113" s="42">
        <v>45855</v>
      </c>
      <c r="B113" s="42">
        <v>45862</v>
      </c>
      <c r="C113" s="44">
        <f t="shared" si="2"/>
        <v>6</v>
      </c>
      <c r="D113" s="41">
        <v>15</v>
      </c>
      <c r="E113" s="41">
        <f t="shared" si="3"/>
        <v>9</v>
      </c>
    </row>
    <row r="114" spans="1:5" x14ac:dyDescent="0.25">
      <c r="A114" s="42">
        <v>45855</v>
      </c>
      <c r="B114" s="42">
        <v>45862</v>
      </c>
      <c r="C114" s="44">
        <f t="shared" si="2"/>
        <v>6</v>
      </c>
      <c r="D114" s="41">
        <v>15</v>
      </c>
      <c r="E114" s="41">
        <f t="shared" si="3"/>
        <v>9</v>
      </c>
    </row>
    <row r="115" spans="1:5" x14ac:dyDescent="0.25">
      <c r="A115" s="42">
        <v>45855</v>
      </c>
      <c r="B115" s="42">
        <v>45866</v>
      </c>
      <c r="C115" s="44">
        <f t="shared" si="2"/>
        <v>8</v>
      </c>
      <c r="D115" s="41">
        <v>15</v>
      </c>
      <c r="E115" s="41">
        <f t="shared" si="3"/>
        <v>7</v>
      </c>
    </row>
    <row r="116" spans="1:5" x14ac:dyDescent="0.25">
      <c r="A116" s="42">
        <v>45854</v>
      </c>
      <c r="B116" s="42">
        <v>45855</v>
      </c>
      <c r="C116" s="44">
        <f t="shared" si="2"/>
        <v>2</v>
      </c>
      <c r="D116" s="41">
        <v>15</v>
      </c>
      <c r="E116" s="41">
        <f t="shared" si="3"/>
        <v>13</v>
      </c>
    </row>
    <row r="117" spans="1:5" x14ac:dyDescent="0.25">
      <c r="A117" s="42">
        <v>45852</v>
      </c>
      <c r="B117" s="42">
        <v>45855</v>
      </c>
      <c r="C117" s="44">
        <f t="shared" si="2"/>
        <v>4</v>
      </c>
      <c r="D117" s="41">
        <v>15</v>
      </c>
      <c r="E117" s="41">
        <f t="shared" si="3"/>
        <v>11</v>
      </c>
    </row>
    <row r="118" spans="1:5" x14ac:dyDescent="0.25">
      <c r="A118" s="42">
        <v>45852</v>
      </c>
      <c r="B118" s="42">
        <v>45854</v>
      </c>
      <c r="C118" s="44">
        <f t="shared" si="2"/>
        <v>3</v>
      </c>
      <c r="D118" s="41">
        <v>15</v>
      </c>
      <c r="E118" s="41">
        <f t="shared" si="3"/>
        <v>12</v>
      </c>
    </row>
    <row r="119" spans="1:5" x14ac:dyDescent="0.25">
      <c r="A119" s="42">
        <v>45852</v>
      </c>
      <c r="B119" s="42">
        <v>45856</v>
      </c>
      <c r="C119" s="44">
        <f t="shared" si="2"/>
        <v>5</v>
      </c>
      <c r="D119" s="41">
        <v>15</v>
      </c>
      <c r="E119" s="41">
        <f t="shared" si="3"/>
        <v>10</v>
      </c>
    </row>
    <row r="120" spans="1:5" x14ac:dyDescent="0.25">
      <c r="A120" s="42">
        <v>45849</v>
      </c>
      <c r="B120" s="42">
        <v>45855</v>
      </c>
      <c r="C120" s="44">
        <f t="shared" si="2"/>
        <v>5</v>
      </c>
      <c r="D120" s="41">
        <v>15</v>
      </c>
      <c r="E120" s="41">
        <f t="shared" si="3"/>
        <v>10</v>
      </c>
    </row>
    <row r="121" spans="1:5" x14ac:dyDescent="0.25">
      <c r="A121" s="42">
        <v>45847</v>
      </c>
      <c r="B121" s="42">
        <v>45862</v>
      </c>
      <c r="C121" s="44">
        <f t="shared" si="2"/>
        <v>12</v>
      </c>
      <c r="D121" s="41">
        <v>15</v>
      </c>
      <c r="E121" s="41">
        <f t="shared" si="3"/>
        <v>3</v>
      </c>
    </row>
    <row r="122" spans="1:5" x14ac:dyDescent="0.25">
      <c r="A122" s="42">
        <v>45843</v>
      </c>
      <c r="B122" s="42">
        <v>45852</v>
      </c>
      <c r="C122" s="44">
        <f t="shared" si="2"/>
        <v>6</v>
      </c>
      <c r="D122" s="41">
        <v>15</v>
      </c>
      <c r="E122" s="41">
        <f t="shared" si="3"/>
        <v>9</v>
      </c>
    </row>
    <row r="123" spans="1:5" x14ac:dyDescent="0.25">
      <c r="A123" s="42">
        <v>45842</v>
      </c>
      <c r="B123" s="42">
        <v>45855</v>
      </c>
      <c r="C123" s="44">
        <f t="shared" si="2"/>
        <v>10</v>
      </c>
      <c r="D123" s="41">
        <v>15</v>
      </c>
      <c r="E123" s="41">
        <f t="shared" si="3"/>
        <v>5</v>
      </c>
    </row>
    <row r="124" spans="1:5" x14ac:dyDescent="0.25">
      <c r="A124" s="42">
        <v>45841</v>
      </c>
      <c r="B124" s="42">
        <v>45855</v>
      </c>
      <c r="C124" s="44">
        <f t="shared" si="2"/>
        <v>11</v>
      </c>
      <c r="D124" s="41">
        <v>15</v>
      </c>
      <c r="E124" s="41">
        <f t="shared" si="3"/>
        <v>4</v>
      </c>
    </row>
    <row r="125" spans="1:5" x14ac:dyDescent="0.25">
      <c r="A125" s="42">
        <v>45840</v>
      </c>
      <c r="B125" s="42">
        <v>45842</v>
      </c>
      <c r="C125" s="44">
        <f t="shared" si="2"/>
        <v>3</v>
      </c>
      <c r="D125" s="41">
        <v>15</v>
      </c>
      <c r="E125" s="41">
        <f t="shared" si="3"/>
        <v>12</v>
      </c>
    </row>
    <row r="126" spans="1:5" x14ac:dyDescent="0.25">
      <c r="A126" s="42">
        <v>45840</v>
      </c>
      <c r="B126" s="42">
        <v>45855</v>
      </c>
      <c r="C126" s="44">
        <f t="shared" si="2"/>
        <v>12</v>
      </c>
      <c r="D126" s="41">
        <v>15</v>
      </c>
      <c r="E126" s="41">
        <f t="shared" si="3"/>
        <v>3</v>
      </c>
    </row>
    <row r="127" spans="1:5" x14ac:dyDescent="0.25">
      <c r="A127" s="42">
        <v>45840</v>
      </c>
      <c r="B127" s="42">
        <v>45859</v>
      </c>
      <c r="C127" s="44">
        <f t="shared" si="2"/>
        <v>14</v>
      </c>
      <c r="D127" s="41">
        <v>15</v>
      </c>
      <c r="E127" s="41">
        <f t="shared" si="3"/>
        <v>1</v>
      </c>
    </row>
    <row r="128" spans="1:5" x14ac:dyDescent="0.25">
      <c r="A128" s="42">
        <v>45840</v>
      </c>
      <c r="B128" s="42">
        <v>45852</v>
      </c>
      <c r="C128" s="44">
        <f t="shared" si="2"/>
        <v>9</v>
      </c>
      <c r="D128" s="41">
        <v>15</v>
      </c>
      <c r="E128" s="41">
        <f t="shared" si="3"/>
        <v>6</v>
      </c>
    </row>
    <row r="129" spans="1:5" x14ac:dyDescent="0.25">
      <c r="A129" s="42">
        <v>45840</v>
      </c>
      <c r="B129" s="42">
        <v>45866</v>
      </c>
      <c r="C129" s="44">
        <f t="shared" si="2"/>
        <v>19</v>
      </c>
      <c r="D129" s="41">
        <v>15</v>
      </c>
      <c r="E129" s="41">
        <f t="shared" si="3"/>
        <v>-4</v>
      </c>
    </row>
  </sheetData>
  <autoFilter ref="A1:E1" xr:uid="{37B64A4B-C7BF-4A3E-8FAA-0711BAB42CD7}"/>
  <conditionalFormatting sqref="C1:C129">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PrimeraHora</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AL CLIENTE</dc:creator>
  <cp:lastModifiedBy>CONTROL INTERNO</cp:lastModifiedBy>
  <dcterms:created xsi:type="dcterms:W3CDTF">2026-01-13T21:56:21Z</dcterms:created>
  <dcterms:modified xsi:type="dcterms:W3CDTF">2026-01-27T16:39:34Z</dcterms:modified>
</cp:coreProperties>
</file>